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5年度 作業用フォルダ\9_統計利用_R5\9-3_統計資料編纂_R5\9-3-1_富士宮市の統計_R5\令和５年版富士宮市の統計完成データ\公開用原本\統計表\"/>
    </mc:Choice>
  </mc:AlternateContent>
  <bookViews>
    <workbookView xWindow="-120" yWindow="-120" windowWidth="29040" windowHeight="15720" tabRatio="936" activeTab="6"/>
  </bookViews>
  <sheets>
    <sheet name="Ｐ１１６～１１７" sheetId="50" r:id="rId1"/>
    <sheet name="Ｐ１１８～１１９" sheetId="60" r:id="rId2"/>
    <sheet name="Ｐ１２０～１２３" sheetId="61" r:id="rId3"/>
    <sheet name="Ｐ１２４～１２５" sheetId="54" r:id="rId4"/>
    <sheet name="Ｐ１２６～１２７" sheetId="55" r:id="rId5"/>
    <sheet name="Ｐ１２８～１２９" sheetId="59" r:id="rId6"/>
    <sheet name="Ｐ１３０～１３１" sheetId="51" r:id="rId7"/>
  </sheets>
  <definedNames>
    <definedName name="_xlnm.Print_Area" localSheetId="2">'Ｐ１２０～１２３'!$A$1:$EN$127</definedName>
    <definedName name="_xlnm.Print_Area" localSheetId="5">'Ｐ１２８～１２９'!$A$1:$EN$50</definedName>
    <definedName name="_xlnm.Print_Area" localSheetId="6">'Ｐ１３０～１３１'!$A$1:$BU$112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4" i="59" l="1"/>
  <c r="Y14" i="59"/>
  <c r="AK13" i="59"/>
  <c r="Y13" i="59"/>
  <c r="AK12" i="59"/>
  <c r="Y12" i="59"/>
  <c r="AK11" i="59"/>
  <c r="Y11" i="59"/>
  <c r="AK10" i="59"/>
  <c r="Y10" i="59"/>
  <c r="N74" i="55"/>
  <c r="N73" i="55"/>
  <c r="N72" i="55"/>
  <c r="N71" i="55"/>
  <c r="N70" i="55"/>
  <c r="N74" i="54"/>
  <c r="N73" i="54"/>
  <c r="N72" i="54"/>
  <c r="N71" i="54"/>
  <c r="N70" i="54"/>
  <c r="L13" i="54"/>
  <c r="T85" i="50" l="1"/>
  <c r="T84" i="50"/>
  <c r="T83" i="50"/>
  <c r="T82" i="50"/>
  <c r="T81" i="50"/>
  <c r="T75" i="50"/>
  <c r="T74" i="50"/>
  <c r="T73" i="50"/>
  <c r="T72" i="50"/>
  <c r="T71" i="50"/>
  <c r="BB111" i="51" l="1"/>
  <c r="AH111" i="51"/>
  <c r="BB110" i="51"/>
  <c r="AH110" i="51"/>
  <c r="BB108" i="51"/>
  <c r="AH108" i="51"/>
  <c r="BB107" i="51"/>
  <c r="AH107" i="51"/>
  <c r="AC40" i="51"/>
  <c r="AC39" i="51"/>
  <c r="AC37" i="51"/>
  <c r="BG31" i="51"/>
  <c r="AC31" i="51"/>
  <c r="BG30" i="51"/>
  <c r="AC30" i="51"/>
  <c r="BG28" i="51"/>
  <c r="AC28" i="51"/>
  <c r="BG22" i="51"/>
  <c r="AC22" i="51"/>
  <c r="BG21" i="51"/>
  <c r="AC21" i="51"/>
  <c r="BG19" i="51"/>
  <c r="AC19" i="51"/>
  <c r="BG13" i="51"/>
  <c r="BG12" i="51"/>
  <c r="N12" i="51"/>
  <c r="N11" i="51"/>
  <c r="BG10" i="51"/>
  <c r="N10" i="51"/>
  <c r="AC10" i="51" s="1"/>
  <c r="N9" i="51"/>
  <c r="AC12" i="51" l="1"/>
  <c r="AC13" i="51"/>
  <c r="BB109" i="50"/>
  <c r="AH109" i="50"/>
  <c r="N109" i="50"/>
  <c r="BB108" i="50"/>
  <c r="AH108" i="50"/>
  <c r="N108" i="50"/>
  <c r="BB107" i="50"/>
  <c r="AH107" i="50"/>
  <c r="BB106" i="50"/>
  <c r="BB105" i="50"/>
  <c r="AH105" i="50"/>
  <c r="N105" i="50"/>
  <c r="BB99" i="50"/>
  <c r="AH99" i="50"/>
  <c r="BB98" i="50"/>
  <c r="BL99" i="50" s="1"/>
  <c r="AH98" i="50"/>
  <c r="BB97" i="50"/>
  <c r="BL98" i="50" s="1"/>
  <c r="AH97" i="50"/>
  <c r="BB96" i="50"/>
  <c r="BL97" i="50" s="1"/>
  <c r="AH96" i="50"/>
  <c r="BB95" i="50"/>
  <c r="AH95" i="50"/>
  <c r="N95" i="50" s="1"/>
  <c r="AR96" i="50" l="1"/>
  <c r="AR97" i="50"/>
  <c r="AR98" i="50"/>
  <c r="AR99" i="50"/>
  <c r="N96" i="50"/>
  <c r="X96" i="50" s="1"/>
  <c r="N97" i="50"/>
  <c r="X97" i="50" s="1"/>
  <c r="N98" i="50"/>
  <c r="N99" i="50"/>
  <c r="BL96" i="50"/>
  <c r="CI47" i="60"/>
  <c r="N47" i="60"/>
  <c r="BG47" i="60" s="1"/>
  <c r="CI46" i="60"/>
  <c r="N46" i="60"/>
  <c r="CI45" i="60"/>
  <c r="N45" i="60"/>
  <c r="CI44" i="60"/>
  <c r="N44" i="60"/>
  <c r="BG44" i="60" s="1"/>
  <c r="CI43" i="60"/>
  <c r="N43" i="60"/>
  <c r="CI42" i="60"/>
  <c r="N42" i="60"/>
  <c r="CI41" i="60"/>
  <c r="N41" i="60"/>
  <c r="BG41" i="60" s="1"/>
  <c r="CI40" i="60"/>
  <c r="N40" i="60"/>
  <c r="CI39" i="60"/>
  <c r="N39" i="60"/>
  <c r="CI38" i="60"/>
  <c r="N38" i="60"/>
  <c r="BG38" i="60" s="1"/>
  <c r="CI37" i="60"/>
  <c r="N37" i="60"/>
  <c r="CI36" i="60"/>
  <c r="N36" i="60"/>
  <c r="CI35" i="60"/>
  <c r="N35" i="60"/>
  <c r="BG35" i="60" s="1"/>
  <c r="CI34" i="60"/>
  <c r="N34" i="60"/>
  <c r="CI33" i="60"/>
  <c r="N33" i="60"/>
  <c r="CI32" i="60"/>
  <c r="N32" i="60"/>
  <c r="BG32" i="60" s="1"/>
  <c r="CI31" i="60"/>
  <c r="N31" i="60"/>
  <c r="CI30" i="60"/>
  <c r="N30" i="60"/>
  <c r="CI29" i="60"/>
  <c r="N29" i="60"/>
  <c r="BG29" i="60" s="1"/>
  <c r="CI28" i="60"/>
  <c r="CI27" i="60"/>
  <c r="AR27" i="60"/>
  <c r="AC27" i="60"/>
  <c r="N27" i="60" s="1"/>
  <c r="N16" i="60"/>
  <c r="N15" i="60"/>
  <c r="N14" i="60"/>
  <c r="N13" i="60"/>
  <c r="N12" i="60"/>
  <c r="X98" i="50" l="1"/>
  <c r="X99" i="50"/>
  <c r="EB47" i="60"/>
  <c r="EB44" i="60"/>
  <c r="BG43" i="60"/>
  <c r="EB41" i="60"/>
  <c r="BG40" i="60"/>
  <c r="BG37" i="60"/>
  <c r="BG34" i="60"/>
  <c r="EB29" i="60"/>
  <c r="EB37" i="60"/>
  <c r="EB31" i="60"/>
  <c r="EB46" i="60"/>
  <c r="BG45" i="60"/>
  <c r="EB43" i="60"/>
  <c r="BG42" i="60"/>
  <c r="BG39" i="60"/>
  <c r="BG33" i="60"/>
  <c r="EB28" i="60"/>
  <c r="BG36" i="60"/>
  <c r="BG46" i="60"/>
  <c r="EB38" i="60"/>
  <c r="EB35" i="60"/>
  <c r="EB32" i="60"/>
  <c r="BG31" i="60"/>
  <c r="EB27" i="60"/>
  <c r="EB40" i="60"/>
  <c r="EB34" i="60"/>
  <c r="BG30" i="60"/>
  <c r="EB30" i="60"/>
  <c r="EB33" i="60"/>
  <c r="EB36" i="60"/>
  <c r="EB39" i="60"/>
  <c r="EB42" i="60"/>
  <c r="EB45" i="60"/>
  <c r="BG27" i="60" l="1"/>
</calcChain>
</file>

<file path=xl/sharedStrings.xml><?xml version="1.0" encoding="utf-8"?>
<sst xmlns="http://schemas.openxmlformats.org/spreadsheetml/2006/main" count="912" uniqueCount="405">
  <si>
    <t xml:space="preserve"> </t>
    <phoneticPr fontId="1"/>
  </si>
  <si>
    <t>１　　市　議　会　開　催　状　況</t>
    <rPh sb="3" eb="4">
      <t>シ</t>
    </rPh>
    <rPh sb="5" eb="6">
      <t>ギ</t>
    </rPh>
    <rPh sb="7" eb="8">
      <t>カイ</t>
    </rPh>
    <rPh sb="9" eb="10">
      <t>カイ</t>
    </rPh>
    <rPh sb="11" eb="12">
      <t>サイ</t>
    </rPh>
    <rPh sb="13" eb="14">
      <t>ジョウ</t>
    </rPh>
    <rPh sb="15" eb="16">
      <t>キョウ</t>
    </rPh>
    <phoneticPr fontId="1"/>
  </si>
  <si>
    <t>付議件数
（件）</t>
    <rPh sb="2" eb="4">
      <t>ケンスウ</t>
    </rPh>
    <phoneticPr fontId="1"/>
  </si>
  <si>
    <t>定例会</t>
    <rPh sb="0" eb="3">
      <t>テイレイカイ</t>
    </rPh>
    <phoneticPr fontId="1"/>
  </si>
  <si>
    <t>臨時会</t>
    <rPh sb="0" eb="2">
      <t>リンジ</t>
    </rPh>
    <rPh sb="2" eb="3">
      <t>カイ</t>
    </rPh>
    <phoneticPr fontId="1"/>
  </si>
  <si>
    <t>一般議案</t>
    <rPh sb="0" eb="2">
      <t>イッパン</t>
    </rPh>
    <rPh sb="2" eb="4">
      <t>ギアン</t>
    </rPh>
    <phoneticPr fontId="1"/>
  </si>
  <si>
    <t>専決処分</t>
    <rPh sb="0" eb="2">
      <t>センケツ</t>
    </rPh>
    <rPh sb="2" eb="4">
      <t>ショブン</t>
    </rPh>
    <phoneticPr fontId="1"/>
  </si>
  <si>
    <t>その他</t>
    <rPh sb="2" eb="3">
      <t>タ</t>
    </rPh>
    <phoneticPr fontId="1"/>
  </si>
  <si>
    <t>意見書</t>
    <rPh sb="0" eb="3">
      <t>イケンショ</t>
    </rPh>
    <phoneticPr fontId="1"/>
  </si>
  <si>
    <t>資料：市議会事務局</t>
    <rPh sb="0" eb="2">
      <t>シリョウ</t>
    </rPh>
    <rPh sb="3" eb="4">
      <t>シ</t>
    </rPh>
    <rPh sb="4" eb="6">
      <t>ギカイ</t>
    </rPh>
    <rPh sb="6" eb="9">
      <t>ジムキョク</t>
    </rPh>
    <phoneticPr fontId="1"/>
  </si>
  <si>
    <t>　　　　・　　　財　　　　政</t>
    <rPh sb="8" eb="9">
      <t>ザイ</t>
    </rPh>
    <rPh sb="13" eb="14">
      <t>セイ</t>
    </rPh>
    <phoneticPr fontId="1"/>
  </si>
  <si>
    <t>２　　委　員　会　・　協　議　会　開　催　状　況</t>
    <rPh sb="3" eb="4">
      <t>イ</t>
    </rPh>
    <rPh sb="5" eb="6">
      <t>イン</t>
    </rPh>
    <rPh sb="7" eb="8">
      <t>カイ</t>
    </rPh>
    <rPh sb="11" eb="12">
      <t>キョウ</t>
    </rPh>
    <rPh sb="13" eb="14">
      <t>ギ</t>
    </rPh>
    <rPh sb="15" eb="16">
      <t>カイ</t>
    </rPh>
    <rPh sb="17" eb="18">
      <t>カイ</t>
    </rPh>
    <rPh sb="19" eb="20">
      <t>サイ</t>
    </rPh>
    <rPh sb="21" eb="22">
      <t>ジョウ</t>
    </rPh>
    <rPh sb="23" eb="24">
      <t>キョウ</t>
    </rPh>
    <phoneticPr fontId="1"/>
  </si>
  <si>
    <t>（単位：回）</t>
    <rPh sb="1" eb="3">
      <t>タンイ</t>
    </rPh>
    <rPh sb="4" eb="5">
      <t>カイ</t>
    </rPh>
    <phoneticPr fontId="1"/>
  </si>
  <si>
    <t>年度</t>
    <rPh sb="0" eb="2">
      <t>ネンド</t>
    </rPh>
    <phoneticPr fontId="1"/>
  </si>
  <si>
    <t>委員会</t>
    <rPh sb="0" eb="3">
      <t>イインカイ</t>
    </rPh>
    <phoneticPr fontId="1"/>
  </si>
  <si>
    <t>総　　数</t>
    <rPh sb="0" eb="1">
      <t>ソウ</t>
    </rPh>
    <rPh sb="3" eb="4">
      <t>スウ</t>
    </rPh>
    <phoneticPr fontId="1"/>
  </si>
  <si>
    <t>総務文教</t>
    <rPh sb="0" eb="2">
      <t>ソウム</t>
    </rPh>
    <rPh sb="2" eb="4">
      <t>ブンキョウ</t>
    </rPh>
    <phoneticPr fontId="1"/>
  </si>
  <si>
    <t>環境厚生</t>
    <rPh sb="0" eb="2">
      <t>カンキョウ</t>
    </rPh>
    <rPh sb="2" eb="4">
      <t>コウセイ</t>
    </rPh>
    <phoneticPr fontId="1"/>
  </si>
  <si>
    <t>議会運営</t>
    <rPh sb="0" eb="2">
      <t>ギカイ</t>
    </rPh>
    <rPh sb="2" eb="4">
      <t>ウンエイ</t>
    </rPh>
    <phoneticPr fontId="1"/>
  </si>
  <si>
    <t>３　　市　職　員　数</t>
    <rPh sb="3" eb="4">
      <t>シ</t>
    </rPh>
    <rPh sb="5" eb="6">
      <t>ショク</t>
    </rPh>
    <rPh sb="7" eb="8">
      <t>イン</t>
    </rPh>
    <rPh sb="9" eb="10">
      <t>スウ</t>
    </rPh>
    <phoneticPr fontId="1"/>
  </si>
  <si>
    <t>各年4月1日現在（単位：人）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ニン</t>
    </rPh>
    <phoneticPr fontId="1"/>
  </si>
  <si>
    <t>全職員数</t>
    <rPh sb="0" eb="3">
      <t>ゼンショクイン</t>
    </rPh>
    <rPh sb="3" eb="4">
      <t>スウ</t>
    </rPh>
    <phoneticPr fontId="1"/>
  </si>
  <si>
    <t>総数</t>
    <rPh sb="0" eb="2">
      <t>ソウスウ</t>
    </rPh>
    <phoneticPr fontId="1"/>
  </si>
  <si>
    <t>前年対比
（％）</t>
    <rPh sb="0" eb="2">
      <t>ゼンネン</t>
    </rPh>
    <rPh sb="2" eb="4">
      <t>タイヒ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</si>
  <si>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</si>
  <si>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</si>
  <si>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行政職員等</t>
    <rPh sb="0" eb="2">
      <t>ギョウセイ</t>
    </rPh>
    <rPh sb="2" eb="4">
      <t>ショクイン</t>
    </rPh>
    <rPh sb="4" eb="5">
      <t>トウ</t>
    </rPh>
    <phoneticPr fontId="1"/>
  </si>
  <si>
    <t>医療職員</t>
    <rPh sb="0" eb="2">
      <t>イリョウ</t>
    </rPh>
    <rPh sb="2" eb="4">
      <t>ショクイン</t>
    </rPh>
    <phoneticPr fontId="1"/>
  </si>
  <si>
    <t>指導主事</t>
    <rPh sb="0" eb="2">
      <t>シドウ</t>
    </rPh>
    <rPh sb="2" eb="4">
      <t>シュジ</t>
    </rPh>
    <phoneticPr fontId="1"/>
  </si>
  <si>
    <t>資料：行政課</t>
    <rPh sb="0" eb="2">
      <t>シリョウ</t>
    </rPh>
    <rPh sb="3" eb="5">
      <t>ギョウセイ</t>
    </rPh>
    <rPh sb="5" eb="6">
      <t>カ</t>
    </rPh>
    <phoneticPr fontId="1"/>
  </si>
  <si>
    <t>４　　選挙人名簿登録者の推移・人口に対する割合</t>
    <rPh sb="3" eb="5">
      <t>センキョ</t>
    </rPh>
    <rPh sb="5" eb="6">
      <t>ニン</t>
    </rPh>
    <rPh sb="6" eb="8">
      <t>メイボ</t>
    </rPh>
    <rPh sb="8" eb="11">
      <t>トウロクシャ</t>
    </rPh>
    <rPh sb="12" eb="14">
      <t>スイイ</t>
    </rPh>
    <rPh sb="15" eb="16">
      <t>ヒト</t>
    </rPh>
    <rPh sb="16" eb="17">
      <t>クチ</t>
    </rPh>
    <rPh sb="18" eb="19">
      <t>タイ</t>
    </rPh>
    <rPh sb="21" eb="23">
      <t>ワリアイ</t>
    </rPh>
    <phoneticPr fontId="1"/>
  </si>
  <si>
    <t>年　　　次</t>
    <rPh sb="0" eb="1">
      <t>ネン</t>
    </rPh>
    <rPh sb="4" eb="5">
      <t>ツギ</t>
    </rPh>
    <phoneticPr fontId="1"/>
  </si>
  <si>
    <t>登　録　者　数　（　人　）</t>
    <rPh sb="0" eb="1">
      <t>ノボル</t>
    </rPh>
    <rPh sb="2" eb="3">
      <t>ロク</t>
    </rPh>
    <rPh sb="4" eb="5">
      <t>シャ</t>
    </rPh>
    <rPh sb="6" eb="7">
      <t>スウ</t>
    </rPh>
    <rPh sb="10" eb="11">
      <t>ニン</t>
    </rPh>
    <phoneticPr fontId="1"/>
  </si>
  <si>
    <t>市 の 人 口
（人）</t>
    <rPh sb="0" eb="1">
      <t>シ</t>
    </rPh>
    <rPh sb="4" eb="5">
      <t>ヒト</t>
    </rPh>
    <rPh sb="6" eb="7">
      <t>クチ</t>
    </rPh>
    <rPh sb="9" eb="10">
      <t>ニン</t>
    </rPh>
    <phoneticPr fontId="1"/>
  </si>
  <si>
    <t>割　　合
（％）</t>
    <rPh sb="0" eb="1">
      <t>ワリ</t>
    </rPh>
    <rPh sb="3" eb="4">
      <t>ゴウ</t>
    </rPh>
    <phoneticPr fontId="1"/>
  </si>
  <si>
    <t>資料：選挙管理委員会事務局</t>
    <rPh sb="0" eb="2">
      <t>シリョウ</t>
    </rPh>
    <rPh sb="3" eb="7">
      <t>センキョカンリ</t>
    </rPh>
    <rPh sb="7" eb="10">
      <t>イインカイ</t>
    </rPh>
    <rPh sb="10" eb="13">
      <t>ジムキョク</t>
    </rPh>
    <phoneticPr fontId="1"/>
  </si>
  <si>
    <t>　　　　名　簿　登　録　者　数</t>
    <rPh sb="4" eb="5">
      <t>ナ</t>
    </rPh>
    <rPh sb="6" eb="7">
      <t>ボ</t>
    </rPh>
    <rPh sb="8" eb="9">
      <t>ノボル</t>
    </rPh>
    <rPh sb="10" eb="11">
      <t>ロク</t>
    </rPh>
    <rPh sb="12" eb="13">
      <t>シャ</t>
    </rPh>
    <rPh sb="14" eb="15">
      <t>スウ</t>
    </rPh>
    <phoneticPr fontId="1"/>
  </si>
  <si>
    <t>投票区</t>
    <rPh sb="0" eb="2">
      <t>トウヒョウ</t>
    </rPh>
    <rPh sb="2" eb="3">
      <t>ク</t>
    </rPh>
    <phoneticPr fontId="1"/>
  </si>
  <si>
    <t>総数に対する比率
（％）</t>
    <rPh sb="0" eb="2">
      <t>ソウスウ</t>
    </rPh>
    <rPh sb="3" eb="4">
      <t>タイ</t>
    </rPh>
    <rPh sb="6" eb="8">
      <t>ヒリツ</t>
    </rPh>
    <phoneticPr fontId="1"/>
  </si>
  <si>
    <t>東</t>
    <rPh sb="0" eb="1">
      <t>ヒガシ</t>
    </rPh>
    <phoneticPr fontId="1"/>
  </si>
  <si>
    <t>南</t>
    <rPh sb="0" eb="1">
      <t>ミナミ</t>
    </rPh>
    <phoneticPr fontId="1"/>
  </si>
  <si>
    <t>麓</t>
    <rPh sb="0" eb="1">
      <t>フモト</t>
    </rPh>
    <phoneticPr fontId="1"/>
  </si>
  <si>
    <t>富士根中</t>
    <rPh sb="0" eb="3">
      <t>フジネ</t>
    </rPh>
    <rPh sb="3" eb="4">
      <t>ナカ</t>
    </rPh>
    <phoneticPr fontId="1"/>
  </si>
  <si>
    <t>西</t>
    <rPh sb="0" eb="1">
      <t>ニシ</t>
    </rPh>
    <phoneticPr fontId="1"/>
  </si>
  <si>
    <t>富士根北</t>
    <rPh sb="0" eb="3">
      <t>フジネ</t>
    </rPh>
    <rPh sb="3" eb="4">
      <t>キタ</t>
    </rPh>
    <phoneticPr fontId="1"/>
  </si>
  <si>
    <t>富士根南</t>
    <rPh sb="0" eb="3">
      <t>フジネ</t>
    </rPh>
    <rPh sb="3" eb="4">
      <t>ミナミ</t>
    </rPh>
    <phoneticPr fontId="1"/>
  </si>
  <si>
    <t>資料：選挙管理委員会事務局</t>
    <rPh sb="0" eb="2">
      <t>シリョウ</t>
    </rPh>
    <rPh sb="3" eb="10">
      <t>センキョカンリイインカイ</t>
    </rPh>
    <rPh sb="10" eb="13">
      <t>ジムキョク</t>
    </rPh>
    <phoneticPr fontId="1"/>
  </si>
  <si>
    <t>選　　挙　　名</t>
    <rPh sb="0" eb="1">
      <t>セン</t>
    </rPh>
    <rPh sb="3" eb="4">
      <t>キョ</t>
    </rPh>
    <rPh sb="6" eb="7">
      <t>メイ</t>
    </rPh>
    <phoneticPr fontId="1"/>
  </si>
  <si>
    <t>投　票　者　数　（人）</t>
    <rPh sb="0" eb="1">
      <t>トウ</t>
    </rPh>
    <rPh sb="2" eb="3">
      <t>ヒョウ</t>
    </rPh>
    <rPh sb="4" eb="5">
      <t>シャ</t>
    </rPh>
    <rPh sb="6" eb="7">
      <t>スウ</t>
    </rPh>
    <rPh sb="9" eb="10">
      <t>ニン</t>
    </rPh>
    <phoneticPr fontId="1"/>
  </si>
  <si>
    <t>投　票　率　（％）</t>
    <rPh sb="0" eb="1">
      <t>トウ</t>
    </rPh>
    <rPh sb="2" eb="3">
      <t>ヒョウ</t>
    </rPh>
    <rPh sb="4" eb="5">
      <t>リツ</t>
    </rPh>
    <phoneticPr fontId="1"/>
  </si>
  <si>
    <t>定　　数　（人）</t>
    <rPh sb="0" eb="1">
      <t>サダム</t>
    </rPh>
    <rPh sb="3" eb="4">
      <t>スウ</t>
    </rPh>
    <rPh sb="6" eb="7">
      <t>ニン</t>
    </rPh>
    <phoneticPr fontId="1"/>
  </si>
  <si>
    <t>立候補者数（人）</t>
    <rPh sb="0" eb="3">
      <t>リッコウホ</t>
    </rPh>
    <rPh sb="3" eb="4">
      <t>シャ</t>
    </rPh>
    <rPh sb="4" eb="5">
      <t>スウ</t>
    </rPh>
    <rPh sb="6" eb="7">
      <t>ニン</t>
    </rPh>
    <phoneticPr fontId="1"/>
  </si>
  <si>
    <t>総　　数</t>
    <rPh sb="0" eb="1">
      <t>フサ</t>
    </rPh>
    <rPh sb="3" eb="4">
      <t>カズ</t>
    </rPh>
    <phoneticPr fontId="1"/>
  </si>
  <si>
    <t>総　 数</t>
    <rPh sb="0" eb="1">
      <t>フサ</t>
    </rPh>
    <rPh sb="3" eb="4">
      <t>カズ</t>
    </rPh>
    <phoneticPr fontId="1"/>
  </si>
  <si>
    <t>富士宮市長選挙</t>
    <rPh sb="0" eb="3">
      <t>フジノミヤ</t>
    </rPh>
    <rPh sb="3" eb="5">
      <t>シチョウ</t>
    </rPh>
    <rPh sb="5" eb="7">
      <t>センキョ</t>
    </rPh>
    <phoneticPr fontId="1"/>
  </si>
  <si>
    <t>衆議院議員総選挙（静岡県第４区）</t>
    <rPh sb="0" eb="3">
      <t>シュウギイン</t>
    </rPh>
    <rPh sb="3" eb="5">
      <t>ギイン</t>
    </rPh>
    <rPh sb="5" eb="8">
      <t>ソウセンキョ</t>
    </rPh>
    <rPh sb="9" eb="12">
      <t>シズオカケン</t>
    </rPh>
    <rPh sb="12" eb="13">
      <t>ダイ</t>
    </rPh>
    <rPh sb="14" eb="15">
      <t>ク</t>
    </rPh>
    <phoneticPr fontId="1"/>
  </si>
  <si>
    <t>衆議院議員総選挙（比例代表選出）</t>
    <rPh sb="0" eb="3">
      <t>シュウギイン</t>
    </rPh>
    <rPh sb="3" eb="5">
      <t>ギイン</t>
    </rPh>
    <rPh sb="5" eb="8">
      <t>ソウセンキョ</t>
    </rPh>
    <rPh sb="9" eb="11">
      <t>ヒレイ</t>
    </rPh>
    <rPh sb="11" eb="13">
      <t>ダイヒョウ</t>
    </rPh>
    <rPh sb="13" eb="15">
      <t>センシュツ</t>
    </rPh>
    <phoneticPr fontId="1"/>
  </si>
  <si>
    <t>最高裁判所裁判官国民審査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phoneticPr fontId="1"/>
  </si>
  <si>
    <t>参議院議員通常選挙（静岡県選出）</t>
    <rPh sb="0" eb="3">
      <t>サンギイン</t>
    </rPh>
    <rPh sb="3" eb="5">
      <t>ギイン</t>
    </rPh>
    <rPh sb="5" eb="7">
      <t>ツウジョウ</t>
    </rPh>
    <rPh sb="7" eb="9">
      <t>センキョ</t>
    </rPh>
    <rPh sb="10" eb="13">
      <t>シズオカケン</t>
    </rPh>
    <rPh sb="13" eb="15">
      <t>センシュツ</t>
    </rPh>
    <phoneticPr fontId="1"/>
  </si>
  <si>
    <t>参議院議員通常選挙（比例代表選出）</t>
    <rPh sb="0" eb="3">
      <t>サンギイン</t>
    </rPh>
    <rPh sb="3" eb="5">
      <t>ギイン</t>
    </rPh>
    <rPh sb="5" eb="7">
      <t>ツウジョウ</t>
    </rPh>
    <rPh sb="7" eb="9">
      <t>センキョ</t>
    </rPh>
    <rPh sb="10" eb="12">
      <t>ヒレイ</t>
    </rPh>
    <rPh sb="12" eb="14">
      <t>ダイヒョウ</t>
    </rPh>
    <rPh sb="14" eb="16">
      <t>センシュツ</t>
    </rPh>
    <phoneticPr fontId="1"/>
  </si>
  <si>
    <t>静岡県知事選挙</t>
    <rPh sb="0" eb="3">
      <t>シズオカケン</t>
    </rPh>
    <rPh sb="3" eb="5">
      <t>チジ</t>
    </rPh>
    <rPh sb="5" eb="7">
      <t>センキョ</t>
    </rPh>
    <phoneticPr fontId="1"/>
  </si>
  <si>
    <t>静岡県議会議員選挙</t>
    <rPh sb="0" eb="2">
      <t>シズオカ</t>
    </rPh>
    <rPh sb="2" eb="3">
      <t>ケン</t>
    </rPh>
    <rPh sb="3" eb="5">
      <t>ギカイ</t>
    </rPh>
    <rPh sb="5" eb="7">
      <t>ギイン</t>
    </rPh>
    <rPh sb="7" eb="9">
      <t>センキョ</t>
    </rPh>
    <phoneticPr fontId="1"/>
  </si>
  <si>
    <t>富士宮市議会議員選挙</t>
    <rPh sb="0" eb="3">
      <t>フジノミヤ</t>
    </rPh>
    <rPh sb="3" eb="4">
      <t>シ</t>
    </rPh>
    <rPh sb="4" eb="6">
      <t>ギカイ</t>
    </rPh>
    <rPh sb="6" eb="8">
      <t>ギイン</t>
    </rPh>
    <rPh sb="8" eb="10">
      <t>センキョ</t>
    </rPh>
    <phoneticPr fontId="1"/>
  </si>
  <si>
    <t>参議院静岡県選出議員補欠選挙</t>
    <rPh sb="0" eb="3">
      <t>サンギイン</t>
    </rPh>
    <rPh sb="3" eb="6">
      <t>シズオカケン</t>
    </rPh>
    <rPh sb="6" eb="8">
      <t>センシュツ</t>
    </rPh>
    <rPh sb="8" eb="10">
      <t>ギイン</t>
    </rPh>
    <rPh sb="10" eb="12">
      <t>ホケツ</t>
    </rPh>
    <rPh sb="12" eb="14">
      <t>センキョ</t>
    </rPh>
    <phoneticPr fontId="1"/>
  </si>
  <si>
    <t>富士宮市議会議員芝川選挙区増員選挙</t>
    <rPh sb="0" eb="3">
      <t>フジノミヤ</t>
    </rPh>
    <rPh sb="3" eb="4">
      <t>シ</t>
    </rPh>
    <rPh sb="4" eb="6">
      <t>ギカイ</t>
    </rPh>
    <rPh sb="6" eb="8">
      <t>ギイン</t>
    </rPh>
    <rPh sb="8" eb="10">
      <t>シバカワ</t>
    </rPh>
    <rPh sb="10" eb="13">
      <t>センキョク</t>
    </rPh>
    <rPh sb="13" eb="15">
      <t>ゾウイン</t>
    </rPh>
    <rPh sb="15" eb="17">
      <t>センキョ</t>
    </rPh>
    <phoneticPr fontId="1"/>
  </si>
  <si>
    <t>参議院静岡県選出議員選挙</t>
    <rPh sb="0" eb="3">
      <t>サンギイン</t>
    </rPh>
    <rPh sb="3" eb="6">
      <t>シズオカケン</t>
    </rPh>
    <rPh sb="6" eb="8">
      <t>センシュツ</t>
    </rPh>
    <rPh sb="8" eb="10">
      <t>ギイン</t>
    </rPh>
    <rPh sb="10" eb="12">
      <t>センキョ</t>
    </rPh>
    <phoneticPr fontId="1"/>
  </si>
  <si>
    <t>参議院比例代表選出議員選挙</t>
    <rPh sb="0" eb="3">
      <t>サンギイン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1"/>
  </si>
  <si>
    <t>静岡県議会議員選挙</t>
    <rPh sb="0" eb="3">
      <t>シズオカケン</t>
    </rPh>
    <rPh sb="3" eb="5">
      <t>ギカイ</t>
    </rPh>
    <rPh sb="5" eb="7">
      <t>ギイン</t>
    </rPh>
    <rPh sb="7" eb="9">
      <t>センキョ</t>
    </rPh>
    <phoneticPr fontId="1"/>
  </si>
  <si>
    <t>静岡県議会議員選挙</t>
    <rPh sb="0" eb="2">
      <t>シズオカ</t>
    </rPh>
    <rPh sb="2" eb="5">
      <t>ケンギカイ</t>
    </rPh>
    <rPh sb="5" eb="7">
      <t>ギイン</t>
    </rPh>
    <rPh sb="7" eb="9">
      <t>センキョ</t>
    </rPh>
    <phoneticPr fontId="1"/>
  </si>
  <si>
    <t>富士宮市長選挙</t>
    <rPh sb="0" eb="5">
      <t>フジノミヤシチョウ</t>
    </rPh>
    <rPh sb="5" eb="7">
      <t>センキョ</t>
    </rPh>
    <phoneticPr fontId="1"/>
  </si>
  <si>
    <t>注１：衆議院・参議院議員選挙については、在外投票を除く。</t>
    <rPh sb="0" eb="1">
      <t>チュウ</t>
    </rPh>
    <rPh sb="3" eb="6">
      <t>シュウギイン</t>
    </rPh>
    <rPh sb="7" eb="10">
      <t>サンギイン</t>
    </rPh>
    <rPh sb="10" eb="12">
      <t>ギイン</t>
    </rPh>
    <rPh sb="12" eb="14">
      <t>センキョ</t>
    </rPh>
    <rPh sb="20" eb="22">
      <t>ザイガイ</t>
    </rPh>
    <rPh sb="22" eb="24">
      <t>トウヒョウ</t>
    </rPh>
    <rPh sb="25" eb="26">
      <t>ノゾ</t>
    </rPh>
    <phoneticPr fontId="1"/>
  </si>
  <si>
    <t>資料：選挙管理委員会事務局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</si>
  <si>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芝川町長選挙</t>
    <rPh sb="0" eb="3">
      <t>シバカワチョウ</t>
    </rPh>
    <rPh sb="3" eb="4">
      <t>チョウ</t>
    </rPh>
    <rPh sb="4" eb="6">
      <t>センキョ</t>
    </rPh>
    <phoneticPr fontId="1"/>
  </si>
  <si>
    <t>無　　　　　投　　　　　票</t>
    <rPh sb="0" eb="1">
      <t>ム</t>
    </rPh>
    <rPh sb="6" eb="7">
      <t>トウ</t>
    </rPh>
    <rPh sb="12" eb="13">
      <t>ヒョウ</t>
    </rPh>
    <phoneticPr fontId="1"/>
  </si>
  <si>
    <t>無　　　　　　　投　　　　　　　票</t>
    <rPh sb="0" eb="1">
      <t>ム</t>
    </rPh>
    <rPh sb="8" eb="9">
      <t>トウ</t>
    </rPh>
    <rPh sb="16" eb="17">
      <t>ヒョウ</t>
    </rPh>
    <phoneticPr fontId="1"/>
  </si>
  <si>
    <t>芝川町議会議員補欠選挙</t>
    <rPh sb="0" eb="2">
      <t>シバカワ</t>
    </rPh>
    <rPh sb="2" eb="3">
      <t>チョウ</t>
    </rPh>
    <rPh sb="3" eb="5">
      <t>ギカイ</t>
    </rPh>
    <rPh sb="5" eb="7">
      <t>ギイン</t>
    </rPh>
    <rPh sb="7" eb="9">
      <t>ホケツ</t>
    </rPh>
    <rPh sb="9" eb="11">
      <t>センキョ</t>
    </rPh>
    <phoneticPr fontId="1"/>
  </si>
  <si>
    <t>衆議院小選挙区選出議員選挙（静岡県第５区）</t>
    <rPh sb="0" eb="3">
      <t>シュウギイン</t>
    </rPh>
    <rPh sb="3" eb="4">
      <t>ショウ</t>
    </rPh>
    <rPh sb="4" eb="7">
      <t>センキョク</t>
    </rPh>
    <rPh sb="7" eb="9">
      <t>センシュツ</t>
    </rPh>
    <rPh sb="9" eb="11">
      <t>ギイン</t>
    </rPh>
    <rPh sb="11" eb="13">
      <t>センキョ</t>
    </rPh>
    <rPh sb="14" eb="17">
      <t>シズオカケン</t>
    </rPh>
    <rPh sb="17" eb="18">
      <t>ダイ</t>
    </rPh>
    <rPh sb="19" eb="20">
      <t>ク</t>
    </rPh>
    <phoneticPr fontId="1"/>
  </si>
  <si>
    <t>衆議院比例代表選出議員選挙</t>
    <rPh sb="0" eb="3">
      <t>シュウギイン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1"/>
  </si>
  <si>
    <t>芝川町議会議員選挙</t>
    <rPh sb="0" eb="3">
      <t>シバカワチョウ</t>
    </rPh>
    <rPh sb="3" eb="5">
      <t>ギカイ</t>
    </rPh>
    <rPh sb="5" eb="7">
      <t>ギイン</t>
    </rPh>
    <rPh sb="7" eb="9">
      <t>センキョ</t>
    </rPh>
    <phoneticPr fontId="1"/>
  </si>
  <si>
    <t>衆議院小選挙区選出議員選挙（静岡県第４区）</t>
    <rPh sb="0" eb="3">
      <t>シュウギイン</t>
    </rPh>
    <rPh sb="3" eb="4">
      <t>ショウ</t>
    </rPh>
    <rPh sb="4" eb="7">
      <t>センキョク</t>
    </rPh>
    <rPh sb="7" eb="9">
      <t>センシュツ</t>
    </rPh>
    <rPh sb="9" eb="11">
      <t>ギイン</t>
    </rPh>
    <rPh sb="11" eb="13">
      <t>センキョ</t>
    </rPh>
    <rPh sb="14" eb="17">
      <t>シズオカケン</t>
    </rPh>
    <rPh sb="17" eb="18">
      <t>ダイ</t>
    </rPh>
    <rPh sb="19" eb="20">
      <t>ク</t>
    </rPh>
    <phoneticPr fontId="1"/>
  </si>
  <si>
    <t>芝川町長選挙</t>
    <rPh sb="0" eb="4">
      <t>シバカワチョウチョウ</t>
    </rPh>
    <rPh sb="4" eb="6">
      <t>センキョ</t>
    </rPh>
    <phoneticPr fontId="1"/>
  </si>
  <si>
    <t>芝川町の合併について住民の意思を問う住民投票</t>
    <rPh sb="0" eb="3">
      <t>シバカワチョウ</t>
    </rPh>
    <rPh sb="4" eb="6">
      <t>ガッペイ</t>
    </rPh>
    <rPh sb="10" eb="12">
      <t>ジュウミン</t>
    </rPh>
    <rPh sb="13" eb="15">
      <t>イシ</t>
    </rPh>
    <rPh sb="16" eb="17">
      <t>ト</t>
    </rPh>
    <rPh sb="18" eb="20">
      <t>ジュウミン</t>
    </rPh>
    <rPh sb="20" eb="22">
      <t>トウヒョウ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</si>
  <si>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</si>
  <si>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年度</t>
    <rPh sb="0" eb="1">
      <t>ネン</t>
    </rPh>
    <rPh sb="1" eb="2">
      <t>ド</t>
    </rPh>
    <phoneticPr fontId="1"/>
  </si>
  <si>
    <t>（単位：千円）</t>
    <rPh sb="1" eb="3">
      <t>タンイ</t>
    </rPh>
    <rPh sb="4" eb="6">
      <t>センエン</t>
    </rPh>
    <phoneticPr fontId="1"/>
  </si>
  <si>
    <t>１１　　市　有　財　産</t>
    <rPh sb="4" eb="5">
      <t>シ</t>
    </rPh>
    <rPh sb="6" eb="7">
      <t>ユウ</t>
    </rPh>
    <rPh sb="8" eb="9">
      <t>ザイ</t>
    </rPh>
    <rPh sb="10" eb="11">
      <t>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</si>
  <si>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</si>
  <si>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</si>
  <si>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行政財産（㎡）</t>
    <rPh sb="0" eb="2">
      <t>ギョウセイ</t>
    </rPh>
    <rPh sb="2" eb="4">
      <t>ザイサン</t>
    </rPh>
    <phoneticPr fontId="1"/>
  </si>
  <si>
    <t>普通財産（㎡）</t>
    <rPh sb="0" eb="2">
      <t>フツウ</t>
    </rPh>
    <rPh sb="2" eb="4">
      <t>ザイサン</t>
    </rPh>
    <phoneticPr fontId="1"/>
  </si>
  <si>
    <t>有価証券</t>
    <rPh sb="0" eb="2">
      <t>ユウカ</t>
    </rPh>
    <rPh sb="2" eb="4">
      <t>ショウケン</t>
    </rPh>
    <phoneticPr fontId="1"/>
  </si>
  <si>
    <t>出資による権利</t>
    <rPh sb="0" eb="2">
      <t>シュッシ</t>
    </rPh>
    <rPh sb="5" eb="7">
      <t>ケンリ</t>
    </rPh>
    <phoneticPr fontId="1"/>
  </si>
  <si>
    <t>債権</t>
    <rPh sb="0" eb="2">
      <t>サイケン</t>
    </rPh>
    <phoneticPr fontId="1"/>
  </si>
  <si>
    <t>基金</t>
    <rPh sb="0" eb="2">
      <t>キキン</t>
    </rPh>
    <phoneticPr fontId="1"/>
  </si>
  <si>
    <t>１３　　水　道　事　業　会　計　決　算　額</t>
    <rPh sb="4" eb="5">
      <t>ミズ</t>
    </rPh>
    <rPh sb="6" eb="7">
      <t>ミチ</t>
    </rPh>
    <rPh sb="8" eb="9">
      <t>コト</t>
    </rPh>
    <rPh sb="10" eb="11">
      <t>ギョウ</t>
    </rPh>
    <rPh sb="12" eb="13">
      <t>カイ</t>
    </rPh>
    <rPh sb="14" eb="15">
      <t>ケイ</t>
    </rPh>
    <rPh sb="16" eb="17">
      <t>ケツ</t>
    </rPh>
    <rPh sb="18" eb="19">
      <t>ザン</t>
    </rPh>
    <rPh sb="20" eb="21">
      <t>ガク</t>
    </rPh>
    <phoneticPr fontId="1"/>
  </si>
  <si>
    <t>１４　　病　院　事　業　会　計　決　算　額</t>
    <rPh sb="4" eb="5">
      <t>ビョウ</t>
    </rPh>
    <rPh sb="6" eb="7">
      <t>イン</t>
    </rPh>
    <rPh sb="8" eb="9">
      <t>コト</t>
    </rPh>
    <rPh sb="10" eb="11">
      <t>ギョウ</t>
    </rPh>
    <rPh sb="12" eb="13">
      <t>カイ</t>
    </rPh>
    <rPh sb="14" eb="15">
      <t>ケイ</t>
    </rPh>
    <rPh sb="16" eb="17">
      <t>ケツ</t>
    </rPh>
    <rPh sb="18" eb="19">
      <t>ザン</t>
    </rPh>
    <rPh sb="20" eb="21">
      <t>ガク</t>
    </rPh>
    <phoneticPr fontId="1"/>
  </si>
  <si>
    <t>年　　　度</t>
    <rPh sb="0" eb="1">
      <t>トシ</t>
    </rPh>
    <rPh sb="4" eb="5">
      <t>ド</t>
    </rPh>
    <phoneticPr fontId="1"/>
  </si>
  <si>
    <t>収　　益　　的　　収　　支</t>
    <rPh sb="0" eb="1">
      <t>オサム</t>
    </rPh>
    <rPh sb="3" eb="4">
      <t>エキ</t>
    </rPh>
    <rPh sb="6" eb="7">
      <t>テキ</t>
    </rPh>
    <rPh sb="9" eb="10">
      <t>オサム</t>
    </rPh>
    <rPh sb="12" eb="13">
      <t>ササ</t>
    </rPh>
    <phoneticPr fontId="1"/>
  </si>
  <si>
    <t>資　　本　　的　　収　　支</t>
    <rPh sb="0" eb="1">
      <t>シ</t>
    </rPh>
    <rPh sb="3" eb="4">
      <t>ホン</t>
    </rPh>
    <rPh sb="6" eb="7">
      <t>マト</t>
    </rPh>
    <rPh sb="9" eb="10">
      <t>オサム</t>
    </rPh>
    <rPh sb="12" eb="13">
      <t>ササ</t>
    </rPh>
    <phoneticPr fontId="1"/>
  </si>
  <si>
    <t>収　　　入</t>
    <rPh sb="0" eb="1">
      <t>オサム</t>
    </rPh>
    <rPh sb="4" eb="5">
      <t>イリ</t>
    </rPh>
    <phoneticPr fontId="1"/>
  </si>
  <si>
    <t>支　　　出</t>
    <rPh sb="0" eb="1">
      <t>ササ</t>
    </rPh>
    <rPh sb="4" eb="5">
      <t>デ</t>
    </rPh>
    <phoneticPr fontId="1"/>
  </si>
  <si>
    <t>注１：資本的収支決算額は税込み金額である。</t>
    <rPh sb="0" eb="1">
      <t>チュウ</t>
    </rPh>
    <rPh sb="3" eb="6">
      <t>シホンテキ</t>
    </rPh>
    <rPh sb="6" eb="8">
      <t>シュウシ</t>
    </rPh>
    <rPh sb="8" eb="10">
      <t>ケッサン</t>
    </rPh>
    <rPh sb="10" eb="11">
      <t>ガク</t>
    </rPh>
    <rPh sb="12" eb="14">
      <t>ゼイコ</t>
    </rPh>
    <rPh sb="15" eb="17">
      <t>キンガク</t>
    </rPh>
    <phoneticPr fontId="1"/>
  </si>
  <si>
    <t xml:space="preserve"> 資料：水道業務課</t>
    <rPh sb="1" eb="3">
      <t>シリョウ</t>
    </rPh>
    <rPh sb="4" eb="6">
      <t>スイドウ</t>
    </rPh>
    <rPh sb="6" eb="9">
      <t>ギョウムカ</t>
    </rPh>
    <phoneticPr fontId="1"/>
  </si>
  <si>
    <t>資料：富士宮市立病院</t>
    <rPh sb="0" eb="2">
      <t>シリョウ</t>
    </rPh>
    <rPh sb="3" eb="7">
      <t>フジノミヤシ</t>
    </rPh>
    <rPh sb="7" eb="8">
      <t>リツ</t>
    </rPh>
    <rPh sb="8" eb="10">
      <t>ビョウイン</t>
    </rPh>
    <phoneticPr fontId="1"/>
  </si>
  <si>
    <t>総数</t>
    <rPh sb="0" eb="1">
      <t>ソウ</t>
    </rPh>
    <rPh sb="1" eb="2">
      <t>スウ</t>
    </rPh>
    <phoneticPr fontId="1"/>
  </si>
  <si>
    <t>年次</t>
    <rPh sb="0" eb="1">
      <t>ネン</t>
    </rPh>
    <rPh sb="1" eb="2">
      <t>ツギ</t>
    </rPh>
    <phoneticPr fontId="1"/>
  </si>
  <si>
    <t>特別</t>
    <rPh sb="0" eb="1">
      <t>トク</t>
    </rPh>
    <rPh sb="1" eb="2">
      <t>ベツ</t>
    </rPh>
    <phoneticPr fontId="1"/>
  </si>
  <si>
    <t>定数</t>
    <rPh sb="0" eb="1">
      <t>サダム</t>
    </rPh>
    <rPh sb="1" eb="2">
      <t>スウ</t>
    </rPh>
    <phoneticPr fontId="1"/>
  </si>
  <si>
    <t>実数</t>
    <rPh sb="0" eb="1">
      <t>ジツ</t>
    </rPh>
    <rPh sb="1" eb="2">
      <t>スウ</t>
    </rPh>
    <phoneticPr fontId="1"/>
  </si>
  <si>
    <t>条例</t>
    <rPh sb="0" eb="1">
      <t>ジョウ</t>
    </rPh>
    <rPh sb="1" eb="2">
      <t>レイ</t>
    </rPh>
    <phoneticPr fontId="1"/>
  </si>
  <si>
    <t>予算</t>
    <rPh sb="0" eb="1">
      <t>ヨ</t>
    </rPh>
    <rPh sb="1" eb="2">
      <t>サン</t>
    </rPh>
    <phoneticPr fontId="1"/>
  </si>
  <si>
    <t>決算</t>
    <rPh sb="0" eb="1">
      <t>ケッ</t>
    </rPh>
    <rPh sb="1" eb="2">
      <t>サン</t>
    </rPh>
    <phoneticPr fontId="1"/>
  </si>
  <si>
    <t>市　長　提　出　議　案（件）</t>
    <rPh sb="0" eb="1">
      <t>シ</t>
    </rPh>
    <rPh sb="2" eb="3">
      <t>ナガ</t>
    </rPh>
    <rPh sb="4" eb="5">
      <t>ツツミ</t>
    </rPh>
    <rPh sb="6" eb="7">
      <t>デ</t>
    </rPh>
    <rPh sb="8" eb="9">
      <t>ギ</t>
    </rPh>
    <rPh sb="10" eb="11">
      <t>アン</t>
    </rPh>
    <rPh sb="12" eb="13">
      <t>ケン</t>
    </rPh>
    <phoneticPr fontId="1"/>
  </si>
  <si>
    <t xml:space="preserve">５　　投　票　区　別　選　挙　人　　　　 </t>
    <rPh sb="3" eb="4">
      <t>トウ</t>
    </rPh>
    <rPh sb="5" eb="6">
      <t>ヒョウ</t>
    </rPh>
    <rPh sb="7" eb="8">
      <t>ク</t>
    </rPh>
    <rPh sb="9" eb="10">
      <t>ベツ</t>
    </rPh>
    <rPh sb="11" eb="12">
      <t>セン</t>
    </rPh>
    <rPh sb="13" eb="14">
      <t>コゾル</t>
    </rPh>
    <rPh sb="15" eb="16">
      <t>ニン</t>
    </rPh>
    <phoneticPr fontId="1"/>
  </si>
  <si>
    <t>大宮</t>
    <rPh sb="0" eb="2">
      <t>オオミヤ</t>
    </rPh>
    <phoneticPr fontId="1"/>
  </si>
  <si>
    <t>城山</t>
    <rPh sb="0" eb="2">
      <t>シロヤマ</t>
    </rPh>
    <phoneticPr fontId="1"/>
  </si>
  <si>
    <t>大宮西</t>
    <rPh sb="0" eb="3">
      <t>オオミヤニシニシ</t>
    </rPh>
    <phoneticPr fontId="1"/>
  </si>
  <si>
    <t>大宮北</t>
    <rPh sb="0" eb="2">
      <t>オオミヤ</t>
    </rPh>
    <rPh sb="2" eb="3">
      <t>キタ</t>
    </rPh>
    <phoneticPr fontId="1"/>
  </si>
  <si>
    <t>貴船</t>
    <rPh sb="0" eb="2">
      <t>キフネ</t>
    </rPh>
    <phoneticPr fontId="1"/>
  </si>
  <si>
    <t>穂波</t>
    <rPh sb="0" eb="2">
      <t>ホナミ</t>
    </rPh>
    <phoneticPr fontId="1"/>
  </si>
  <si>
    <t>野中</t>
    <rPh sb="0" eb="2">
      <t>ノナカ</t>
    </rPh>
    <phoneticPr fontId="1"/>
  </si>
  <si>
    <t>黒田</t>
    <rPh sb="0" eb="2">
      <t>クロダ</t>
    </rPh>
    <phoneticPr fontId="1"/>
  </si>
  <si>
    <t>万野</t>
    <rPh sb="0" eb="1">
      <t>マン</t>
    </rPh>
    <rPh sb="1" eb="2">
      <t>ノ</t>
    </rPh>
    <phoneticPr fontId="1"/>
  </si>
  <si>
    <t>富丘</t>
    <rPh sb="0" eb="1">
      <t>トミ</t>
    </rPh>
    <rPh sb="1" eb="2">
      <t>オカ</t>
    </rPh>
    <phoneticPr fontId="1"/>
  </si>
  <si>
    <t>宮原</t>
    <rPh sb="0" eb="2">
      <t>ミヤハラ</t>
    </rPh>
    <phoneticPr fontId="1"/>
  </si>
  <si>
    <t>大中里</t>
    <rPh sb="0" eb="1">
      <t>オオ</t>
    </rPh>
    <phoneticPr fontId="1"/>
  </si>
  <si>
    <t>富士根</t>
    <rPh sb="0" eb="3">
      <t>フジネネ</t>
    </rPh>
    <phoneticPr fontId="1"/>
  </si>
  <si>
    <t>杉田</t>
    <rPh sb="0" eb="2">
      <t>スギタ</t>
    </rPh>
    <phoneticPr fontId="1"/>
  </si>
  <si>
    <t>大岩</t>
    <rPh sb="0" eb="2">
      <t>オオイワ</t>
    </rPh>
    <phoneticPr fontId="1"/>
  </si>
  <si>
    <t>北山</t>
    <rPh sb="0" eb="2">
      <t>キタヤマ</t>
    </rPh>
    <phoneticPr fontId="1"/>
  </si>
  <si>
    <t>山宮</t>
    <rPh sb="0" eb="1">
      <t>ヤマ</t>
    </rPh>
    <rPh sb="1" eb="2">
      <t>ミヤ</t>
    </rPh>
    <phoneticPr fontId="1"/>
  </si>
  <si>
    <t>上野</t>
    <rPh sb="0" eb="2">
      <t>ウエノ</t>
    </rPh>
    <phoneticPr fontId="1"/>
  </si>
  <si>
    <t>上井出</t>
    <rPh sb="0" eb="3">
      <t>カミイデ</t>
    </rPh>
    <phoneticPr fontId="1"/>
  </si>
  <si>
    <t>井之頭</t>
    <rPh sb="0" eb="1">
      <t>イ</t>
    </rPh>
    <rPh sb="1" eb="2">
      <t>コレ</t>
    </rPh>
    <rPh sb="2" eb="3">
      <t>アタマ</t>
    </rPh>
    <phoneticPr fontId="1"/>
  </si>
  <si>
    <t>人穴</t>
    <rPh sb="0" eb="2">
      <t>ヒトアナ</t>
    </rPh>
    <phoneticPr fontId="1"/>
  </si>
  <si>
    <t>根原</t>
    <rPh sb="0" eb="1">
      <t>ネ</t>
    </rPh>
    <rPh sb="1" eb="2">
      <t>バラ</t>
    </rPh>
    <phoneticPr fontId="1"/>
  </si>
  <si>
    <t>白糸</t>
    <rPh sb="0" eb="2">
      <t>シライト</t>
    </rPh>
    <phoneticPr fontId="1"/>
  </si>
  <si>
    <t>星山</t>
    <rPh sb="0" eb="2">
      <t>ホシヤマ</t>
    </rPh>
    <phoneticPr fontId="1"/>
  </si>
  <si>
    <t>富士見</t>
    <rPh sb="0" eb="3">
      <t>フジミ</t>
    </rPh>
    <phoneticPr fontId="1"/>
  </si>
  <si>
    <t>万野北</t>
    <rPh sb="0" eb="1">
      <t>ヨロズ</t>
    </rPh>
    <rPh sb="1" eb="2">
      <t>ノ</t>
    </rPh>
    <rPh sb="2" eb="3">
      <t>キタ</t>
    </rPh>
    <phoneticPr fontId="1"/>
  </si>
  <si>
    <t>柚野</t>
    <rPh sb="0" eb="1">
      <t>ユ</t>
    </rPh>
    <rPh sb="1" eb="2">
      <t>ノ</t>
    </rPh>
    <phoneticPr fontId="1"/>
  </si>
  <si>
    <t>上稲子</t>
    <rPh sb="0" eb="1">
      <t>カミ</t>
    </rPh>
    <rPh sb="1" eb="2">
      <t>イネ</t>
    </rPh>
    <rPh sb="2" eb="3">
      <t>コ</t>
    </rPh>
    <phoneticPr fontId="1"/>
  </si>
  <si>
    <t>下稲子</t>
    <rPh sb="0" eb="1">
      <t>シモ</t>
    </rPh>
    <rPh sb="1" eb="2">
      <t>イネ</t>
    </rPh>
    <rPh sb="2" eb="3">
      <t>コ</t>
    </rPh>
    <phoneticPr fontId="1"/>
  </si>
  <si>
    <t>西山</t>
    <rPh sb="0" eb="1">
      <t>ニシ</t>
    </rPh>
    <rPh sb="1" eb="2">
      <t>ヤマ</t>
    </rPh>
    <phoneticPr fontId="1"/>
  </si>
  <si>
    <t>芝富北</t>
    <rPh sb="0" eb="1">
      <t>シバ</t>
    </rPh>
    <rPh sb="1" eb="2">
      <t>トミ</t>
    </rPh>
    <rPh sb="2" eb="3">
      <t>キタ</t>
    </rPh>
    <phoneticPr fontId="1"/>
  </si>
  <si>
    <t>芝富南</t>
    <rPh sb="0" eb="1">
      <t>シバ</t>
    </rPh>
    <rPh sb="1" eb="2">
      <t>トミ</t>
    </rPh>
    <rPh sb="2" eb="3">
      <t>ミナミ</t>
    </rPh>
    <phoneticPr fontId="1"/>
  </si>
  <si>
    <t>内房</t>
    <rPh sb="0" eb="1">
      <t>ウチ</t>
    </rPh>
    <rPh sb="1" eb="2">
      <t>フサ</t>
    </rPh>
    <phoneticPr fontId="1"/>
  </si>
  <si>
    <t>選  挙  執  行
年    月    日</t>
    <rPh sb="0" eb="1">
      <t>セン</t>
    </rPh>
    <rPh sb="3" eb="4">
      <t>キョ</t>
    </rPh>
    <rPh sb="6" eb="7">
      <t>モリ</t>
    </rPh>
    <rPh sb="9" eb="10">
      <t>ギョウ</t>
    </rPh>
    <rPh sb="11" eb="12">
      <t>ネン</t>
    </rPh>
    <rPh sb="16" eb="17">
      <t>ツキ</t>
    </rPh>
    <rPh sb="21" eb="22">
      <t>ヒ</t>
    </rPh>
    <phoneticPr fontId="1"/>
  </si>
  <si>
    <t>　　　状　況　の　推　移　（ 旧芝川町 ）      (つづき）</t>
    <rPh sb="3" eb="4">
      <t>ジョウ</t>
    </rPh>
    <rPh sb="5" eb="6">
      <t>キョウ</t>
    </rPh>
    <rPh sb="9" eb="10">
      <t>スイ</t>
    </rPh>
    <rPh sb="11" eb="12">
      <t>ウツリ</t>
    </rPh>
    <rPh sb="15" eb="16">
      <t>キュウ</t>
    </rPh>
    <rPh sb="16" eb="19">
      <t>シバカワチョウ</t>
    </rPh>
    <phoneticPr fontId="1"/>
  </si>
  <si>
    <t>６　　各　種　選　挙　（　投　票　）　　　</t>
    <rPh sb="3" eb="4">
      <t>オノオノ</t>
    </rPh>
    <rPh sb="5" eb="6">
      <t>タネ</t>
    </rPh>
    <rPh sb="7" eb="8">
      <t>セン</t>
    </rPh>
    <rPh sb="9" eb="10">
      <t>キョ</t>
    </rPh>
    <rPh sb="13" eb="14">
      <t>トウ</t>
    </rPh>
    <rPh sb="15" eb="16">
      <t>ヒョウ</t>
    </rPh>
    <phoneticPr fontId="1"/>
  </si>
  <si>
    <t>　　　状　況　の　推　移　（旧富士宮市・ 富士宮市 ）</t>
    <rPh sb="3" eb="4">
      <t>ジョウ</t>
    </rPh>
    <rPh sb="5" eb="6">
      <t>キョウ</t>
    </rPh>
    <rPh sb="9" eb="10">
      <t>スイ</t>
    </rPh>
    <rPh sb="11" eb="12">
      <t>ウツリ</t>
    </rPh>
    <rPh sb="14" eb="15">
      <t>キュウ</t>
    </rPh>
    <rPh sb="15" eb="19">
      <t>フジノミヤシ</t>
    </rPh>
    <rPh sb="21" eb="25">
      <t>フジノミヤシ</t>
    </rPh>
    <phoneticPr fontId="1"/>
  </si>
  <si>
    <t>当　日　有　権　者　数　（人）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rPh sb="13" eb="14">
      <t>ニン</t>
    </rPh>
    <phoneticPr fontId="1"/>
  </si>
  <si>
    <t>全員協議会</t>
    <rPh sb="0" eb="2">
      <t>ゼンイン</t>
    </rPh>
    <rPh sb="2" eb="5">
      <t>キョウギカイ</t>
    </rPh>
    <phoneticPr fontId="1"/>
  </si>
  <si>
    <t>議会だより
編集委員会</t>
    <rPh sb="0" eb="2">
      <t>ギカイ</t>
    </rPh>
    <rPh sb="6" eb="8">
      <t>ヘンシュウ</t>
    </rPh>
    <rPh sb="8" eb="11">
      <t>イインカイ</t>
    </rPh>
    <phoneticPr fontId="1"/>
  </si>
  <si>
    <t>協議又は調整を行うための場</t>
    <rPh sb="0" eb="2">
      <t>キョウギ</t>
    </rPh>
    <rPh sb="2" eb="3">
      <t>マタ</t>
    </rPh>
    <rPh sb="4" eb="6">
      <t>チョウセイ</t>
    </rPh>
    <rPh sb="7" eb="8">
      <t>オコナ</t>
    </rPh>
    <rPh sb="12" eb="13">
      <t>バ</t>
    </rPh>
    <phoneticPr fontId="1"/>
  </si>
  <si>
    <t>産業都市</t>
    <rPh sb="0" eb="2">
      <t>サンギョウ</t>
    </rPh>
    <rPh sb="2" eb="4">
      <t>トシ</t>
    </rPh>
    <phoneticPr fontId="1"/>
  </si>
  <si>
    <t>注１：決算額は税込み金額である。</t>
    <rPh sb="0" eb="1">
      <t>チュウ</t>
    </rPh>
    <rPh sb="3" eb="5">
      <t>ケッサン</t>
    </rPh>
    <rPh sb="5" eb="6">
      <t>ガク</t>
    </rPh>
    <rPh sb="7" eb="9">
      <t>ゼイコ</t>
    </rPh>
    <rPh sb="10" eb="12">
      <t>キンガク</t>
    </rPh>
    <phoneticPr fontId="1"/>
  </si>
  <si>
    <t>-</t>
    <phoneticPr fontId="1"/>
  </si>
  <si>
    <t>選　　挙　　名 ・ 住　民　投　票　名</t>
    <rPh sb="0" eb="1">
      <t>セン</t>
    </rPh>
    <rPh sb="3" eb="4">
      <t>キョ</t>
    </rPh>
    <rPh sb="6" eb="7">
      <t>メイ</t>
    </rPh>
    <rPh sb="10" eb="11">
      <t>ジュウ</t>
    </rPh>
    <rPh sb="12" eb="13">
      <t>タミ</t>
    </rPh>
    <rPh sb="14" eb="15">
      <t>トウ</t>
    </rPh>
    <rPh sb="16" eb="17">
      <t>ヒョウ</t>
    </rPh>
    <rPh sb="18" eb="19">
      <t>メイ</t>
    </rPh>
    <phoneticPr fontId="1"/>
  </si>
  <si>
    <t>令和元年</t>
    <rPh sb="0" eb="2">
      <t>レイワ</t>
    </rPh>
    <rPh sb="2" eb="4">
      <t>ガンネン</t>
    </rPh>
    <phoneticPr fontId="1"/>
  </si>
  <si>
    <t>-</t>
  </si>
  <si>
    <t>市民税</t>
  </si>
  <si>
    <t>収入済額</t>
  </si>
  <si>
    <t>前年対比（％）</t>
  </si>
  <si>
    <t>令和元年9月2日現在</t>
    <rPh sb="0" eb="2">
      <t>レイワ</t>
    </rPh>
    <rPh sb="2" eb="3">
      <t>ガン</t>
    </rPh>
    <phoneticPr fontId="1"/>
  </si>
  <si>
    <t>無　　　　　　　　　　　　　投　　　　　　　　　　　　　票</t>
    <rPh sb="0" eb="1">
      <t>ム</t>
    </rPh>
    <rPh sb="14" eb="15">
      <t>トウ</t>
    </rPh>
    <rPh sb="28" eb="29">
      <t>ヒョウ</t>
    </rPh>
    <phoneticPr fontId="1"/>
  </si>
  <si>
    <t>議 員 数
(人）</t>
    <phoneticPr fontId="1"/>
  </si>
  <si>
    <t>開会日数
（日）</t>
    <phoneticPr fontId="1"/>
  </si>
  <si>
    <t>議 員 提 出 議 案
（件）</t>
    <phoneticPr fontId="1"/>
  </si>
  <si>
    <t>選挙選任
（件）</t>
    <phoneticPr fontId="1"/>
  </si>
  <si>
    <t>請　願
（件）</t>
    <phoneticPr fontId="1"/>
  </si>
  <si>
    <t>招集回数
（回）</t>
    <phoneticPr fontId="1"/>
  </si>
  <si>
    <t>令和2年</t>
    <rPh sb="0" eb="2">
      <t>レイワ</t>
    </rPh>
    <rPh sb="3" eb="4">
      <t>ネン</t>
    </rPh>
    <phoneticPr fontId="1"/>
  </si>
  <si>
    <t>会議日数
（日）</t>
    <phoneticPr fontId="1"/>
  </si>
  <si>
    <t>令和2年9月1日現在</t>
    <rPh sb="0" eb="2">
      <t>レイワ</t>
    </rPh>
    <phoneticPr fontId="1"/>
  </si>
  <si>
    <t xml:space="preserve">  2</t>
    <phoneticPr fontId="1"/>
  </si>
  <si>
    <t>131,548 (2,292)</t>
    <phoneticPr fontId="1"/>
  </si>
  <si>
    <t>注１：（ ）は、うち外国人。人口については9月1日現在。</t>
    <phoneticPr fontId="1"/>
  </si>
  <si>
    <t>-</t>
    <phoneticPr fontId="1"/>
  </si>
  <si>
    <t>21.   7.   5</t>
    <phoneticPr fontId="1"/>
  </si>
  <si>
    <t>21.   8.  30</t>
    <phoneticPr fontId="1"/>
  </si>
  <si>
    <t>21.  10.  25</t>
    <phoneticPr fontId="1"/>
  </si>
  <si>
    <t>22.   4.  25</t>
    <phoneticPr fontId="1"/>
  </si>
  <si>
    <t>72.0</t>
    <phoneticPr fontId="1"/>
  </si>
  <si>
    <t>22.   7.  11</t>
    <phoneticPr fontId="1"/>
  </si>
  <si>
    <t>23．　4.　10</t>
    <phoneticPr fontId="1"/>
  </si>
  <si>
    <t>50.0</t>
    <phoneticPr fontId="1"/>
  </si>
  <si>
    <t>49.0</t>
    <phoneticPr fontId="1"/>
  </si>
  <si>
    <t>23．　4.　24</t>
    <phoneticPr fontId="1"/>
  </si>
  <si>
    <t>60.0</t>
    <phoneticPr fontId="1"/>
  </si>
  <si>
    <t>24.  12.  16</t>
    <phoneticPr fontId="1"/>
  </si>
  <si>
    <t>58.9</t>
    <phoneticPr fontId="1"/>
  </si>
  <si>
    <t>57.3</t>
    <phoneticPr fontId="1"/>
  </si>
  <si>
    <t>57.0</t>
    <phoneticPr fontId="1"/>
  </si>
  <si>
    <t>25.   6.  16</t>
    <phoneticPr fontId="1"/>
  </si>
  <si>
    <t>47.9</t>
    <phoneticPr fontId="1"/>
  </si>
  <si>
    <t>25.   7.  21</t>
    <phoneticPr fontId="1"/>
  </si>
  <si>
    <t>26.  12.  14</t>
    <phoneticPr fontId="1"/>
  </si>
  <si>
    <t>54.8</t>
    <phoneticPr fontId="1"/>
  </si>
  <si>
    <t>52.9</t>
    <phoneticPr fontId="1"/>
  </si>
  <si>
    <t>27.   4.  12</t>
    <phoneticPr fontId="1"/>
  </si>
  <si>
    <t>50.1</t>
    <phoneticPr fontId="1"/>
  </si>
  <si>
    <t>27. 　4.　26</t>
    <phoneticPr fontId="1"/>
  </si>
  <si>
    <t>55.5</t>
    <phoneticPr fontId="1"/>
  </si>
  <si>
    <t>28. 　7.　10</t>
    <phoneticPr fontId="1"/>
  </si>
  <si>
    <t>29.   6.  25</t>
    <phoneticPr fontId="1"/>
  </si>
  <si>
    <t>29.  10.  22</t>
    <phoneticPr fontId="1"/>
  </si>
  <si>
    <t>53.0</t>
    <phoneticPr fontId="1"/>
  </si>
  <si>
    <t>31．　4．　7</t>
    <phoneticPr fontId="1"/>
  </si>
  <si>
    <t>31．　4． 21</t>
    <phoneticPr fontId="1"/>
  </si>
  <si>
    <t>31．  4． 21</t>
    <phoneticPr fontId="1"/>
  </si>
  <si>
    <t xml:space="preserve"> 1．  7． 21</t>
    <phoneticPr fontId="1"/>
  </si>
  <si>
    <t>衆議院小選挙区選出議員補欠選挙（静岡県第４区）</t>
    <rPh sb="0" eb="3">
      <t>シュウギイン</t>
    </rPh>
    <rPh sb="3" eb="7">
      <t>ショウセンキョク</t>
    </rPh>
    <rPh sb="7" eb="9">
      <t>センシュツ</t>
    </rPh>
    <rPh sb="9" eb="11">
      <t>ギイン</t>
    </rPh>
    <rPh sb="11" eb="13">
      <t>ホケツ</t>
    </rPh>
    <rPh sb="13" eb="15">
      <t>センキョ</t>
    </rPh>
    <rPh sb="16" eb="19">
      <t>シズオカケン</t>
    </rPh>
    <rPh sb="19" eb="20">
      <t>ダイ</t>
    </rPh>
    <rPh sb="21" eb="22">
      <t>ク</t>
    </rPh>
    <phoneticPr fontId="1"/>
  </si>
  <si>
    <t xml:space="preserve"> 2．  4． 26</t>
    <phoneticPr fontId="1"/>
  </si>
  <si>
    <t xml:space="preserve">  11.   4.  11</t>
    <phoneticPr fontId="1"/>
  </si>
  <si>
    <t xml:space="preserve">  11． 12.　19</t>
    <phoneticPr fontId="1"/>
  </si>
  <si>
    <t xml:space="preserve">  12. 　6.  25</t>
    <phoneticPr fontId="1"/>
  </si>
  <si>
    <t>70.0</t>
    <phoneticPr fontId="1"/>
  </si>
  <si>
    <t xml:space="preserve">  12.   6.  25</t>
    <phoneticPr fontId="1"/>
  </si>
  <si>
    <t xml:space="preserve">  13.   4.  15</t>
    <phoneticPr fontId="1"/>
  </si>
  <si>
    <t xml:space="preserve">  13.   7.  29</t>
    <phoneticPr fontId="1"/>
  </si>
  <si>
    <t xml:space="preserve">  15.   4.  13</t>
    <phoneticPr fontId="1"/>
  </si>
  <si>
    <t xml:space="preserve">  15.  11.   9</t>
    <phoneticPr fontId="1"/>
  </si>
  <si>
    <t xml:space="preserve">  15.  12.  21</t>
    <phoneticPr fontId="1"/>
  </si>
  <si>
    <t xml:space="preserve">  16.   7.  11</t>
    <phoneticPr fontId="1"/>
  </si>
  <si>
    <t>64.0</t>
    <phoneticPr fontId="1"/>
  </si>
  <si>
    <t xml:space="preserve">  17.   4.  10</t>
    <phoneticPr fontId="1"/>
  </si>
  <si>
    <t>84.0</t>
    <phoneticPr fontId="1"/>
  </si>
  <si>
    <t>86.0</t>
    <phoneticPr fontId="1"/>
  </si>
  <si>
    <t xml:space="preserve">  17.   7.  24</t>
    <phoneticPr fontId="1"/>
  </si>
  <si>
    <t xml:space="preserve">  17.   9.  11</t>
    <phoneticPr fontId="1"/>
  </si>
  <si>
    <t xml:space="preserve">  18.  12.  24</t>
    <phoneticPr fontId="1"/>
  </si>
  <si>
    <t>73.0</t>
    <phoneticPr fontId="1"/>
  </si>
  <si>
    <t xml:space="preserve">  19.   4.   8</t>
    <phoneticPr fontId="1"/>
  </si>
  <si>
    <t xml:space="preserve">  19.   7.  29</t>
    <phoneticPr fontId="1"/>
  </si>
  <si>
    <t xml:space="preserve">  19.  12.  23</t>
    <phoneticPr fontId="1"/>
  </si>
  <si>
    <t xml:space="preserve">  21.   4.  12</t>
    <phoneticPr fontId="1"/>
  </si>
  <si>
    <t xml:space="preserve">  21.   7.   5</t>
    <phoneticPr fontId="1"/>
  </si>
  <si>
    <t>69.0</t>
    <phoneticPr fontId="1"/>
  </si>
  <si>
    <t xml:space="preserve">  21.   8.  30</t>
    <phoneticPr fontId="1"/>
  </si>
  <si>
    <t>78.0</t>
    <phoneticPr fontId="1"/>
  </si>
  <si>
    <t>76.0</t>
    <phoneticPr fontId="1"/>
  </si>
  <si>
    <t>75.3</t>
    <phoneticPr fontId="1"/>
  </si>
  <si>
    <t xml:space="preserve">  21.  10.  25</t>
    <phoneticPr fontId="1"/>
  </si>
  <si>
    <t>45.6</t>
    <phoneticPr fontId="1"/>
  </si>
  <si>
    <t>総　　　額</t>
  </si>
  <si>
    <t>市　　　税</t>
  </si>
  <si>
    <t>地方譲与税</t>
  </si>
  <si>
    <t>利子割交付金</t>
  </si>
  <si>
    <t>配当割交付金</t>
  </si>
  <si>
    <t>株式等譲渡
所得割交付金</t>
  </si>
  <si>
    <t>地方消費税
交付金</t>
  </si>
  <si>
    <t>ゴルフ場利用税交付金</t>
  </si>
  <si>
    <t>自動車取得税
交付金</t>
  </si>
  <si>
    <t>地方特例交付金</t>
  </si>
  <si>
    <t>地方交付税</t>
  </si>
  <si>
    <t>交通安全対策
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</si>
  <si>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</si>
  <si>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</si>
  <si>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</si>
  <si>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</si>
  <si>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</si>
  <si>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</si>
  <si>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</si>
  <si>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</si>
  <si>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</si>
  <si>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</si>
  <si>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　2</t>
    <phoneticPr fontId="1"/>
  </si>
  <si>
    <t>　3</t>
    <phoneticPr fontId="1"/>
  </si>
  <si>
    <t xml:space="preserve">  3</t>
  </si>
  <si>
    <t>令和3年9月1日現在</t>
    <rPh sb="0" eb="2">
      <t>レイワ</t>
    </rPh>
    <phoneticPr fontId="1"/>
  </si>
  <si>
    <t>年　　　度</t>
    <rPh sb="0" eb="1">
      <t>ネン</t>
    </rPh>
    <rPh sb="4" eb="5">
      <t>ド</t>
    </rPh>
    <phoneticPr fontId="12"/>
  </si>
  <si>
    <t>令和元年</t>
    <rPh sb="0" eb="2">
      <t>レイワ</t>
    </rPh>
    <rPh sb="2" eb="4">
      <t>ガンネン</t>
    </rPh>
    <phoneticPr fontId="12"/>
  </si>
  <si>
    <t>　2</t>
  </si>
  <si>
    <t>法人事業税
交付金</t>
    <rPh sb="0" eb="4">
      <t>ホウジンジギョウ</t>
    </rPh>
    <phoneticPr fontId="12"/>
  </si>
  <si>
    <t>環境性能割
交付金</t>
    <rPh sb="0" eb="2">
      <t>カンキョウ</t>
    </rPh>
    <rPh sb="2" eb="4">
      <t>セイノウ</t>
    </rPh>
    <rPh sb="4" eb="5">
      <t>ワリ</t>
    </rPh>
    <rPh sb="6" eb="9">
      <t>コウフキン</t>
    </rPh>
    <phoneticPr fontId="12"/>
  </si>
  <si>
    <t>８　　一　般　会　計　歳　出　決　算　額</t>
    <rPh sb="3" eb="4">
      <t>イチ</t>
    </rPh>
    <rPh sb="5" eb="6">
      <t>パン</t>
    </rPh>
    <rPh sb="7" eb="8">
      <t>カイ</t>
    </rPh>
    <rPh sb="9" eb="10">
      <t>ケイ</t>
    </rPh>
    <rPh sb="11" eb="12">
      <t>トシ</t>
    </rPh>
    <rPh sb="13" eb="14">
      <t>デ</t>
    </rPh>
    <rPh sb="15" eb="16">
      <t>ケッ</t>
    </rPh>
    <rPh sb="17" eb="18">
      <t>サン</t>
    </rPh>
    <rPh sb="19" eb="20">
      <t>ガク</t>
    </rPh>
    <phoneticPr fontId="12"/>
  </si>
  <si>
    <t>（単位：千円）</t>
    <rPh sb="1" eb="3">
      <t>タンイ</t>
    </rPh>
    <rPh sb="4" eb="5">
      <t>セン</t>
    </rPh>
    <rPh sb="5" eb="6">
      <t>エン</t>
    </rPh>
    <phoneticPr fontId="12"/>
  </si>
  <si>
    <t>年度</t>
    <rPh sb="0" eb="1">
      <t>ネン</t>
    </rPh>
    <rPh sb="1" eb="2">
      <t>ド</t>
    </rPh>
    <phoneticPr fontId="12"/>
  </si>
  <si>
    <t>総額</t>
    <rPh sb="0" eb="2">
      <t>ソウガク</t>
    </rPh>
    <phoneticPr fontId="12"/>
  </si>
  <si>
    <t>議会費</t>
    <rPh sb="0" eb="2">
      <t>ギカイ</t>
    </rPh>
    <rPh sb="2" eb="3">
      <t>ヒ</t>
    </rPh>
    <phoneticPr fontId="12"/>
  </si>
  <si>
    <t>総務費</t>
    <rPh sb="0" eb="3">
      <t>ソウムヒ</t>
    </rPh>
    <phoneticPr fontId="12"/>
  </si>
  <si>
    <t>民生費</t>
    <rPh sb="0" eb="2">
      <t>ミンセイ</t>
    </rPh>
    <rPh sb="2" eb="3">
      <t>ヒ</t>
    </rPh>
    <phoneticPr fontId="12"/>
  </si>
  <si>
    <t>衛生費</t>
    <rPh sb="0" eb="3">
      <t>エイセイヒ</t>
    </rPh>
    <phoneticPr fontId="12"/>
  </si>
  <si>
    <t>労働費</t>
    <rPh sb="0" eb="3">
      <t>ロウドウヒ</t>
    </rPh>
    <phoneticPr fontId="12"/>
  </si>
  <si>
    <t>農林水産費</t>
    <rPh sb="0" eb="2">
      <t>ノウリン</t>
    </rPh>
    <rPh sb="2" eb="4">
      <t>スイサン</t>
    </rPh>
    <rPh sb="4" eb="5">
      <t>ヒ</t>
    </rPh>
    <phoneticPr fontId="12"/>
  </si>
  <si>
    <t>商工費</t>
    <rPh sb="0" eb="2">
      <t>ショウコウ</t>
    </rPh>
    <rPh sb="2" eb="3">
      <t>ヒ</t>
    </rPh>
    <phoneticPr fontId="12"/>
  </si>
  <si>
    <t>土木費</t>
    <rPh sb="0" eb="2">
      <t>ドボク</t>
    </rPh>
    <rPh sb="2" eb="3">
      <t>ヒ</t>
    </rPh>
    <phoneticPr fontId="12"/>
  </si>
  <si>
    <t>消防費</t>
    <rPh sb="0" eb="2">
      <t>ショウボウ</t>
    </rPh>
    <rPh sb="2" eb="3">
      <t>ヒ</t>
    </rPh>
    <phoneticPr fontId="12"/>
  </si>
  <si>
    <t>教育費</t>
    <rPh sb="0" eb="3">
      <t>キョウイクヒ</t>
    </rPh>
    <phoneticPr fontId="12"/>
  </si>
  <si>
    <t>災害復旧費</t>
    <rPh sb="0" eb="2">
      <t>サイガイ</t>
    </rPh>
    <rPh sb="2" eb="4">
      <t>フッキュウ</t>
    </rPh>
    <rPh sb="4" eb="5">
      <t>ヒ</t>
    </rPh>
    <phoneticPr fontId="12"/>
  </si>
  <si>
    <t>公債費</t>
    <rPh sb="0" eb="2">
      <t>コウサイ</t>
    </rPh>
    <rPh sb="2" eb="3">
      <t>ヒ</t>
    </rPh>
    <phoneticPr fontId="12"/>
  </si>
  <si>
    <t>諸支出金</t>
    <rPh sb="0" eb="1">
      <t>ショ</t>
    </rPh>
    <rPh sb="1" eb="4">
      <t>シシュツキン</t>
    </rPh>
    <phoneticPr fontId="12"/>
  </si>
  <si>
    <t xml:space="preserve"> ９  　市　債　の　状　況</t>
    <rPh sb="5" eb="6">
      <t>シ</t>
    </rPh>
    <rPh sb="7" eb="8">
      <t>サイム</t>
    </rPh>
    <rPh sb="11" eb="12">
      <t>ジョウ</t>
    </rPh>
    <rPh sb="13" eb="14">
      <t>キョウ</t>
    </rPh>
    <phoneticPr fontId="12"/>
  </si>
  <si>
    <t>（単位：千円）</t>
    <rPh sb="1" eb="3">
      <t>タンイ</t>
    </rPh>
    <rPh sb="4" eb="6">
      <t>センエン</t>
    </rPh>
    <phoneticPr fontId="12"/>
  </si>
  <si>
    <t>年度</t>
    <rPh sb="0" eb="2">
      <t>ネンド</t>
    </rPh>
    <phoneticPr fontId="12"/>
  </si>
  <si>
    <t>借入額</t>
    <rPh sb="0" eb="2">
      <t>カリイレ</t>
    </rPh>
    <rPh sb="2" eb="3">
      <t>ガク</t>
    </rPh>
    <phoneticPr fontId="12"/>
  </si>
  <si>
    <t>一般会計</t>
    <rPh sb="0" eb="2">
      <t>イッパン</t>
    </rPh>
    <rPh sb="2" eb="4">
      <t>カイケイ</t>
    </rPh>
    <phoneticPr fontId="12"/>
  </si>
  <si>
    <t>特別会計</t>
    <rPh sb="0" eb="2">
      <t>トクベツ</t>
    </rPh>
    <rPh sb="2" eb="4">
      <t>カイケイ</t>
    </rPh>
    <phoneticPr fontId="12"/>
  </si>
  <si>
    <t>企業会計</t>
    <rPh sb="0" eb="2">
      <t>キギョウ</t>
    </rPh>
    <rPh sb="2" eb="4">
      <t>カイケイ</t>
    </rPh>
    <phoneticPr fontId="12"/>
  </si>
  <si>
    <t>償還額</t>
    <rPh sb="0" eb="2">
      <t>ショウカン</t>
    </rPh>
    <rPh sb="2" eb="3">
      <t>ガク</t>
    </rPh>
    <phoneticPr fontId="12"/>
  </si>
  <si>
    <t>年度末現在高</t>
    <rPh sb="0" eb="3">
      <t>ネンドマツ</t>
    </rPh>
    <rPh sb="3" eb="5">
      <t>ゲンザイ</t>
    </rPh>
    <rPh sb="5" eb="6">
      <t>ダカ</t>
    </rPh>
    <phoneticPr fontId="12"/>
  </si>
  <si>
    <t>資料：財政課</t>
    <rPh sb="0" eb="2">
      <t>シリョウ</t>
    </rPh>
    <rPh sb="3" eb="6">
      <t>ザイセイカ</t>
    </rPh>
    <phoneticPr fontId="12"/>
  </si>
  <si>
    <t>１０　　市　債　借　入　先　別　現　在　高</t>
    <rPh sb="4" eb="5">
      <t>シ</t>
    </rPh>
    <rPh sb="6" eb="7">
      <t>サイム</t>
    </rPh>
    <rPh sb="8" eb="9">
      <t>シャク</t>
    </rPh>
    <rPh sb="10" eb="11">
      <t>イ</t>
    </rPh>
    <rPh sb="12" eb="13">
      <t>サキ</t>
    </rPh>
    <rPh sb="14" eb="15">
      <t>ベツ</t>
    </rPh>
    <rPh sb="16" eb="17">
      <t>ウツツ</t>
    </rPh>
    <rPh sb="18" eb="19">
      <t>ザイ</t>
    </rPh>
    <rPh sb="20" eb="21">
      <t>コウ</t>
    </rPh>
    <phoneticPr fontId="12"/>
  </si>
  <si>
    <t>一般会計総額</t>
    <rPh sb="0" eb="2">
      <t>イッパン</t>
    </rPh>
    <rPh sb="2" eb="4">
      <t>カイケイ</t>
    </rPh>
    <rPh sb="4" eb="6">
      <t>ソウガク</t>
    </rPh>
    <phoneticPr fontId="12"/>
  </si>
  <si>
    <t>政府資金</t>
    <rPh sb="0" eb="2">
      <t>セイフ</t>
    </rPh>
    <rPh sb="2" eb="4">
      <t>シキン</t>
    </rPh>
    <phoneticPr fontId="12"/>
  </si>
  <si>
    <t>地方公共団体
金融機構資金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rPh sb="11" eb="13">
      <t>シキン</t>
    </rPh>
    <phoneticPr fontId="12"/>
  </si>
  <si>
    <t>市中銀行等</t>
    <rPh sb="0" eb="2">
      <t>シチュウ</t>
    </rPh>
    <rPh sb="2" eb="4">
      <t>ギンコウ</t>
    </rPh>
    <rPh sb="4" eb="5">
      <t>トウ</t>
    </rPh>
    <phoneticPr fontId="12"/>
  </si>
  <si>
    <t>共済組合等</t>
    <rPh sb="0" eb="2">
      <t>キョウサイ</t>
    </rPh>
    <rPh sb="2" eb="4">
      <t>クミアイ</t>
    </rPh>
    <rPh sb="4" eb="5">
      <t>トウ</t>
    </rPh>
    <phoneticPr fontId="12"/>
  </si>
  <si>
    <t>静岡県</t>
    <rPh sb="0" eb="3">
      <t>シズオカケン</t>
    </rPh>
    <phoneticPr fontId="12"/>
  </si>
  <si>
    <t>その他</t>
    <rPh sb="2" eb="3">
      <t>タ</t>
    </rPh>
    <phoneticPr fontId="12"/>
  </si>
  <si>
    <t>　　　　　　　　　　　　　　　　　　　　　　１２　　特　　別　　会　　計</t>
    <rPh sb="26" eb="27">
      <t>トク</t>
    </rPh>
    <rPh sb="29" eb="30">
      <t>ベツ</t>
    </rPh>
    <rPh sb="32" eb="33">
      <t>カイ</t>
    </rPh>
    <rPh sb="35" eb="36">
      <t>ケイ</t>
    </rPh>
    <phoneticPr fontId="12"/>
  </si>
  <si>
    <t>　　　決　　算　　額</t>
    <rPh sb="3" eb="4">
      <t>ケツ</t>
    </rPh>
    <rPh sb="6" eb="7">
      <t>ザン</t>
    </rPh>
    <rPh sb="9" eb="10">
      <t>ガク</t>
    </rPh>
    <phoneticPr fontId="12"/>
  </si>
  <si>
    <t>年　　　　度</t>
    <rPh sb="0" eb="1">
      <t>トシ</t>
    </rPh>
    <rPh sb="5" eb="6">
      <t>ド</t>
    </rPh>
    <phoneticPr fontId="12"/>
  </si>
  <si>
    <t>総　　　　　　　　額</t>
    <rPh sb="0" eb="1">
      <t>フサ</t>
    </rPh>
    <rPh sb="9" eb="10">
      <t>ガク</t>
    </rPh>
    <phoneticPr fontId="12"/>
  </si>
  <si>
    <t>北山財産区特別会計</t>
    <rPh sb="0" eb="1">
      <t>キタ</t>
    </rPh>
    <rPh sb="1" eb="2">
      <t>ヤマ</t>
    </rPh>
    <rPh sb="2" eb="3">
      <t>ザイ</t>
    </rPh>
    <rPh sb="3" eb="4">
      <t>サン</t>
    </rPh>
    <rPh sb="4" eb="5">
      <t>ク</t>
    </rPh>
    <rPh sb="5" eb="6">
      <t>トク</t>
    </rPh>
    <rPh sb="6" eb="7">
      <t>ベツ</t>
    </rPh>
    <rPh sb="7" eb="8">
      <t>カイ</t>
    </rPh>
    <rPh sb="8" eb="9">
      <t>ケイ</t>
    </rPh>
    <phoneticPr fontId="12"/>
  </si>
  <si>
    <t>国民健康保険事業特別会計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トクベツ</t>
    </rPh>
    <rPh sb="10" eb="12">
      <t>カイケイ</t>
    </rPh>
    <phoneticPr fontId="12"/>
  </si>
  <si>
    <t>上井出区財産区特別会計</t>
    <rPh sb="0" eb="1">
      <t>ウエ</t>
    </rPh>
    <rPh sb="1" eb="2">
      <t>イ</t>
    </rPh>
    <rPh sb="2" eb="3">
      <t>デ</t>
    </rPh>
    <rPh sb="3" eb="4">
      <t>ク</t>
    </rPh>
    <rPh sb="4" eb="5">
      <t>ザイ</t>
    </rPh>
    <rPh sb="5" eb="6">
      <t>サン</t>
    </rPh>
    <rPh sb="6" eb="7">
      <t>ク</t>
    </rPh>
    <rPh sb="7" eb="8">
      <t>トク</t>
    </rPh>
    <rPh sb="8" eb="9">
      <t>ベツ</t>
    </rPh>
    <rPh sb="9" eb="10">
      <t>カイ</t>
    </rPh>
    <rPh sb="10" eb="11">
      <t>ケイ</t>
    </rPh>
    <phoneticPr fontId="12"/>
  </si>
  <si>
    <t>歳　　　 入</t>
    <rPh sb="0" eb="1">
      <t>トシ</t>
    </rPh>
    <rPh sb="5" eb="6">
      <t>イリ</t>
    </rPh>
    <phoneticPr fontId="12"/>
  </si>
  <si>
    <t>歳　　　出</t>
    <rPh sb="0" eb="1">
      <t>トシ</t>
    </rPh>
    <rPh sb="4" eb="5">
      <t>デ</t>
    </rPh>
    <phoneticPr fontId="12"/>
  </si>
  <si>
    <t>歳　　　入</t>
    <rPh sb="0" eb="1">
      <t>トシ</t>
    </rPh>
    <rPh sb="4" eb="5">
      <t>イリ</t>
    </rPh>
    <phoneticPr fontId="12"/>
  </si>
  <si>
    <t>猪之頭区財産区特別会計</t>
    <rPh sb="0" eb="1">
      <t>イノシシ</t>
    </rPh>
    <rPh sb="1" eb="2">
      <t>コレ</t>
    </rPh>
    <rPh sb="2" eb="3">
      <t>アタマ</t>
    </rPh>
    <rPh sb="3" eb="4">
      <t>ク</t>
    </rPh>
    <rPh sb="4" eb="5">
      <t>ザイ</t>
    </rPh>
    <rPh sb="5" eb="6">
      <t>サン</t>
    </rPh>
    <rPh sb="6" eb="7">
      <t>ク</t>
    </rPh>
    <rPh sb="7" eb="8">
      <t>トク</t>
    </rPh>
    <rPh sb="8" eb="9">
      <t>ベツ</t>
    </rPh>
    <rPh sb="9" eb="10">
      <t>カイ</t>
    </rPh>
    <rPh sb="10" eb="11">
      <t>ケイ</t>
    </rPh>
    <phoneticPr fontId="12"/>
  </si>
  <si>
    <t>下水道事業特別会計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5" eb="6">
      <t>トク</t>
    </rPh>
    <rPh sb="6" eb="7">
      <t>ベツ</t>
    </rPh>
    <rPh sb="7" eb="8">
      <t>カイ</t>
    </rPh>
    <rPh sb="8" eb="9">
      <t>ケイ</t>
    </rPh>
    <phoneticPr fontId="12"/>
  </si>
  <si>
    <t>根原区財産区特別会計</t>
    <rPh sb="0" eb="1">
      <t>ネ</t>
    </rPh>
    <rPh sb="1" eb="2">
      <t>バラ</t>
    </rPh>
    <rPh sb="2" eb="3">
      <t>ク</t>
    </rPh>
    <rPh sb="3" eb="4">
      <t>ザイ</t>
    </rPh>
    <rPh sb="4" eb="5">
      <t>サン</t>
    </rPh>
    <rPh sb="5" eb="6">
      <t>ク</t>
    </rPh>
    <rPh sb="6" eb="7">
      <t>トク</t>
    </rPh>
    <rPh sb="7" eb="8">
      <t>ベツ</t>
    </rPh>
    <rPh sb="8" eb="9">
      <t>カイ</t>
    </rPh>
    <rPh sb="9" eb="10">
      <t>ケイ</t>
    </rPh>
    <phoneticPr fontId="12"/>
  </si>
  <si>
    <t>(企業会計に移行)</t>
  </si>
  <si>
    <t>介護保険事業特別会計</t>
    <rPh sb="0" eb="1">
      <t>スケ</t>
    </rPh>
    <rPh sb="1" eb="2">
      <t>ユズル</t>
    </rPh>
    <rPh sb="2" eb="3">
      <t>ホ</t>
    </rPh>
    <rPh sb="3" eb="4">
      <t>ケン</t>
    </rPh>
    <rPh sb="4" eb="5">
      <t>コト</t>
    </rPh>
    <rPh sb="5" eb="6">
      <t>ギョウ</t>
    </rPh>
    <rPh sb="6" eb="7">
      <t>トク</t>
    </rPh>
    <rPh sb="7" eb="8">
      <t>ベツ</t>
    </rPh>
    <rPh sb="8" eb="9">
      <t>カイ</t>
    </rPh>
    <rPh sb="9" eb="10">
      <t>ケイ</t>
    </rPh>
    <phoneticPr fontId="12"/>
  </si>
  <si>
    <t>後期高齢者医療事業特別会計</t>
    <rPh sb="0" eb="2">
      <t>コウキ</t>
    </rPh>
    <rPh sb="2" eb="4">
      <t>コウレイ</t>
    </rPh>
    <rPh sb="4" eb="5">
      <t>シャ</t>
    </rPh>
    <rPh sb="5" eb="6">
      <t>イ</t>
    </rPh>
    <rPh sb="6" eb="7">
      <t>リョウ</t>
    </rPh>
    <rPh sb="7" eb="9">
      <t>ジギョウ</t>
    </rPh>
    <rPh sb="9" eb="11">
      <t>トクベツ</t>
    </rPh>
    <rPh sb="11" eb="13">
      <t>カイケイ</t>
    </rPh>
    <phoneticPr fontId="12"/>
  </si>
  <si>
    <t>農業集落排水事業特別会計</t>
    <rPh sb="0" eb="1">
      <t>ノウ</t>
    </rPh>
    <rPh sb="1" eb="2">
      <t>ギョウ</t>
    </rPh>
    <rPh sb="2" eb="3">
      <t>シュウ</t>
    </rPh>
    <rPh sb="3" eb="4">
      <t>オチ</t>
    </rPh>
    <rPh sb="4" eb="5">
      <t>ハイ</t>
    </rPh>
    <rPh sb="5" eb="6">
      <t>ミズ</t>
    </rPh>
    <rPh sb="6" eb="8">
      <t>ジギョウ</t>
    </rPh>
    <rPh sb="8" eb="9">
      <t>トク</t>
    </rPh>
    <rPh sb="9" eb="10">
      <t>ベツ</t>
    </rPh>
    <rPh sb="10" eb="12">
      <t>カイケイ</t>
    </rPh>
    <phoneticPr fontId="12"/>
  </si>
  <si>
    <t>資料：財政課</t>
    <rPh sb="0" eb="2">
      <t>シリョウ</t>
    </rPh>
    <rPh sb="3" eb="5">
      <t>ザイセイ</t>
    </rPh>
    <rPh sb="5" eb="6">
      <t>カ</t>
    </rPh>
    <phoneticPr fontId="12"/>
  </si>
  <si>
    <t>１５  　市　税　の　推　移</t>
    <rPh sb="5" eb="6">
      <t>シ</t>
    </rPh>
    <rPh sb="7" eb="8">
      <t>ゼイ</t>
    </rPh>
    <rPh sb="11" eb="12">
      <t>スイ</t>
    </rPh>
    <rPh sb="13" eb="14">
      <t>ワタル</t>
    </rPh>
    <phoneticPr fontId="12"/>
  </si>
  <si>
    <t>総数</t>
    <rPh sb="0" eb="1">
      <t>フサ</t>
    </rPh>
    <rPh sb="1" eb="2">
      <t>スウ</t>
    </rPh>
    <phoneticPr fontId="12"/>
  </si>
  <si>
    <t>固定資産税</t>
    <rPh sb="0" eb="2">
      <t>コテイ</t>
    </rPh>
    <rPh sb="2" eb="5">
      <t>シサンゼイ</t>
    </rPh>
    <phoneticPr fontId="12"/>
  </si>
  <si>
    <t>軽自動車税</t>
    <rPh sb="0" eb="4">
      <t>ケイジドウシャ</t>
    </rPh>
    <rPh sb="4" eb="5">
      <t>ゼイ</t>
    </rPh>
    <phoneticPr fontId="12"/>
  </si>
  <si>
    <t>市たばこ税</t>
    <rPh sb="0" eb="1">
      <t>シ</t>
    </rPh>
    <rPh sb="4" eb="5">
      <t>ゼイ</t>
    </rPh>
    <phoneticPr fontId="12"/>
  </si>
  <si>
    <t>入湯税</t>
    <rPh sb="0" eb="2">
      <t>ニュウトウ</t>
    </rPh>
    <rPh sb="2" eb="3">
      <t>ゼイ</t>
    </rPh>
    <phoneticPr fontId="12"/>
  </si>
  <si>
    <t>都市計画税</t>
    <rPh sb="0" eb="2">
      <t>トシ</t>
    </rPh>
    <rPh sb="2" eb="4">
      <t>ケイカク</t>
    </rPh>
    <rPh sb="4" eb="5">
      <t>ゼイ</t>
    </rPh>
    <phoneticPr fontId="12"/>
  </si>
  <si>
    <t>資料：収納課</t>
    <rPh sb="0" eb="2">
      <t>シリョウ</t>
    </rPh>
    <rPh sb="3" eb="5">
      <t>シュウノウ</t>
    </rPh>
    <rPh sb="5" eb="6">
      <t>カ</t>
    </rPh>
    <phoneticPr fontId="12"/>
  </si>
  <si>
    <t>科目</t>
    <rPh sb="0" eb="2">
      <t>カモク</t>
    </rPh>
    <phoneticPr fontId="12"/>
  </si>
  <si>
    <t>令和２年度</t>
    <rPh sb="0" eb="2">
      <t>レイワ</t>
    </rPh>
    <rPh sb="4" eb="5">
      <t>ド</t>
    </rPh>
    <phoneticPr fontId="12"/>
  </si>
  <si>
    <t>人口１人あたり</t>
    <rPh sb="0" eb="2">
      <t>ジンコウ</t>
    </rPh>
    <rPh sb="2" eb="4">
      <t>ヒトリ</t>
    </rPh>
    <phoneticPr fontId="12"/>
  </si>
  <si>
    <t>１世帯あたり</t>
    <rPh sb="1" eb="3">
      <t>セタイ</t>
    </rPh>
    <phoneticPr fontId="12"/>
  </si>
  <si>
    <t>市民税</t>
    <rPh sb="0" eb="3">
      <t>シミンゼイ</t>
    </rPh>
    <phoneticPr fontId="12"/>
  </si>
  <si>
    <t>１７　　市　税　収　納　状　況　（　滞　納　繰　越　分　を　含　む　）</t>
    <rPh sb="4" eb="5">
      <t>シ</t>
    </rPh>
    <rPh sb="6" eb="7">
      <t>ゼイ</t>
    </rPh>
    <rPh sb="8" eb="9">
      <t>オサム</t>
    </rPh>
    <rPh sb="10" eb="11">
      <t>オサム</t>
    </rPh>
    <rPh sb="12" eb="13">
      <t>ジョウ</t>
    </rPh>
    <rPh sb="14" eb="15">
      <t>キョウ</t>
    </rPh>
    <rPh sb="18" eb="19">
      <t>タイ</t>
    </rPh>
    <rPh sb="20" eb="21">
      <t>オサム</t>
    </rPh>
    <rPh sb="22" eb="23">
      <t>クリ</t>
    </rPh>
    <rPh sb="24" eb="25">
      <t>コシ</t>
    </rPh>
    <rPh sb="26" eb="27">
      <t>ブン</t>
    </rPh>
    <rPh sb="30" eb="31">
      <t>フク</t>
    </rPh>
    <phoneticPr fontId="12"/>
  </si>
  <si>
    <t>予算額</t>
    <rPh sb="0" eb="3">
      <t>ヨサンガク</t>
    </rPh>
    <phoneticPr fontId="12"/>
  </si>
  <si>
    <t>調定額</t>
    <rPh sb="0" eb="3">
      <t>チョウテイガク</t>
    </rPh>
    <phoneticPr fontId="12"/>
  </si>
  <si>
    <t>収納額</t>
    <rPh sb="0" eb="2">
      <t>シュウノウ</t>
    </rPh>
    <rPh sb="2" eb="3">
      <t>ガク</t>
    </rPh>
    <phoneticPr fontId="12"/>
  </si>
  <si>
    <t>未収納</t>
    <rPh sb="0" eb="3">
      <t>ミシュウノウ</t>
    </rPh>
    <phoneticPr fontId="12"/>
  </si>
  <si>
    <t>収納率（％）</t>
    <rPh sb="0" eb="2">
      <t>シュウノウ</t>
    </rPh>
    <rPh sb="2" eb="3">
      <t>リツ</t>
    </rPh>
    <phoneticPr fontId="12"/>
  </si>
  <si>
    <t>予算額に対する率</t>
    <rPh sb="0" eb="3">
      <t>ヨサンガク</t>
    </rPh>
    <rPh sb="4" eb="5">
      <t>タイ</t>
    </rPh>
    <rPh sb="7" eb="8">
      <t>リツ</t>
    </rPh>
    <phoneticPr fontId="12"/>
  </si>
  <si>
    <t>調定額に対する率</t>
    <rPh sb="0" eb="3">
      <t>チョウテイガク</t>
    </rPh>
    <rPh sb="4" eb="5">
      <t>タイ</t>
    </rPh>
    <rPh sb="7" eb="8">
      <t>リツ</t>
    </rPh>
    <phoneticPr fontId="12"/>
  </si>
  <si>
    <t>静岡県知事選挙</t>
    <rPh sb="0" eb="2">
      <t>シズオカ</t>
    </rPh>
    <rPh sb="2" eb="5">
      <t>ケンチジ</t>
    </rPh>
    <rPh sb="5" eb="7">
      <t>センキョ</t>
    </rPh>
    <phoneticPr fontId="1"/>
  </si>
  <si>
    <t xml:space="preserve"> 3．  6． 20</t>
    <phoneticPr fontId="1"/>
  </si>
  <si>
    <t xml:space="preserve"> 3． 10． 24</t>
    <phoneticPr fontId="1"/>
  </si>
  <si>
    <t>富士宮市議会議員補欠選挙</t>
    <rPh sb="0" eb="4">
      <t>フジノミヤシ</t>
    </rPh>
    <rPh sb="4" eb="6">
      <t>ギカイ</t>
    </rPh>
    <rPh sb="6" eb="8">
      <t>ギイン</t>
    </rPh>
    <rPh sb="8" eb="10">
      <t>ホケツ</t>
    </rPh>
    <rPh sb="10" eb="12">
      <t>センキョ</t>
    </rPh>
    <phoneticPr fontId="1"/>
  </si>
  <si>
    <t xml:space="preserve"> 3． 10． 31</t>
    <phoneticPr fontId="1"/>
  </si>
  <si>
    <t>47.95</t>
    <phoneticPr fontId="1"/>
  </si>
  <si>
    <t>47.94</t>
    <phoneticPr fontId="1"/>
  </si>
  <si>
    <t>47.81</t>
    <phoneticPr fontId="1"/>
  </si>
  <si>
    <t>130　行政・財政</t>
    <rPh sb="4" eb="6">
      <t>ギョウセイ</t>
    </rPh>
    <rPh sb="7" eb="9">
      <t>ザイセイ</t>
    </rPh>
    <phoneticPr fontId="1"/>
  </si>
  <si>
    <t>行政・財政　131</t>
    <rPh sb="0" eb="2">
      <t>ギョウセイ</t>
    </rPh>
    <rPh sb="3" eb="5">
      <t>ザイセイ</t>
    </rPh>
    <phoneticPr fontId="1"/>
  </si>
  <si>
    <t>128　行政・財政</t>
    <rPh sb="4" eb="6">
      <t>ギョウセイ</t>
    </rPh>
    <rPh sb="7" eb="9">
      <t>ザイセイ</t>
    </rPh>
    <phoneticPr fontId="1"/>
  </si>
  <si>
    <t>行政・財政　129</t>
    <rPh sb="0" eb="2">
      <t>ギョウセイ</t>
    </rPh>
    <rPh sb="3" eb="5">
      <t>ザイセイ</t>
    </rPh>
    <phoneticPr fontId="1"/>
  </si>
  <si>
    <t>126　行政・財政</t>
    <rPh sb="4" eb="6">
      <t>ギョウセイ</t>
    </rPh>
    <rPh sb="7" eb="9">
      <t>ザイセイ</t>
    </rPh>
    <phoneticPr fontId="1"/>
  </si>
  <si>
    <t>行政・財政　127</t>
    <rPh sb="0" eb="2">
      <t>ギョウセイ</t>
    </rPh>
    <rPh sb="3" eb="5">
      <t>ザイセイ</t>
    </rPh>
    <phoneticPr fontId="1"/>
  </si>
  <si>
    <t>124　行政・財政</t>
    <rPh sb="4" eb="6">
      <t>ギョウセイ</t>
    </rPh>
    <rPh sb="7" eb="9">
      <t>ザイセイ</t>
    </rPh>
    <phoneticPr fontId="1"/>
  </si>
  <si>
    <t>行政・財政　125</t>
    <rPh sb="0" eb="2">
      <t>ギョウセイ</t>
    </rPh>
    <rPh sb="3" eb="5">
      <t>ザイセイ</t>
    </rPh>
    <phoneticPr fontId="1"/>
  </si>
  <si>
    <t>120　行政・財政</t>
    <rPh sb="4" eb="6">
      <t>ギョウセイ</t>
    </rPh>
    <rPh sb="7" eb="9">
      <t>ザイセイ</t>
    </rPh>
    <phoneticPr fontId="1"/>
  </si>
  <si>
    <t>行政・財政　121</t>
    <rPh sb="0" eb="2">
      <t>ギョウセイ</t>
    </rPh>
    <rPh sb="3" eb="5">
      <t>ザイセイ</t>
    </rPh>
    <phoneticPr fontId="1"/>
  </si>
  <si>
    <t>118　行政・財政</t>
    <rPh sb="4" eb="6">
      <t>ギョウセイ</t>
    </rPh>
    <rPh sb="7" eb="9">
      <t>ザイセイ</t>
    </rPh>
    <phoneticPr fontId="1"/>
  </si>
  <si>
    <t>行政・財政　119</t>
    <rPh sb="0" eb="2">
      <t>ギョウセイ</t>
    </rPh>
    <rPh sb="3" eb="5">
      <t>ザイセイ</t>
    </rPh>
    <phoneticPr fontId="1"/>
  </si>
  <si>
    <t>116　行政・財政</t>
    <rPh sb="4" eb="6">
      <t>ギョウセイ</t>
    </rPh>
    <rPh sb="7" eb="9">
      <t>ザイセイ</t>
    </rPh>
    <phoneticPr fontId="1"/>
  </si>
  <si>
    <t>行政・財政　117</t>
    <rPh sb="0" eb="2">
      <t>ギョウセイ</t>
    </rPh>
    <rPh sb="3" eb="5">
      <t>ザイセイ</t>
    </rPh>
    <phoneticPr fontId="1"/>
  </si>
  <si>
    <t>　　　　　　　　　　１８　　行　　　　政</t>
    <rPh sb="14" eb="15">
      <t>ギョウ</t>
    </rPh>
    <rPh sb="19" eb="20">
      <t>セイ</t>
    </rPh>
    <phoneticPr fontId="1"/>
  </si>
  <si>
    <t>　3</t>
  </si>
  <si>
    <t>　4</t>
  </si>
  <si>
    <t xml:space="preserve">  4</t>
  </si>
  <si>
    <t>令和4年9月1日現在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</si>
  <si>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令和３年度</t>
    <rPh sb="0" eb="2">
      <t>レイワ</t>
    </rPh>
    <rPh sb="4" eb="5">
      <t>ド</t>
    </rPh>
    <phoneticPr fontId="12"/>
  </si>
  <si>
    <t>１６　　市　民　1　人　あ　た　り　の　納　税　額</t>
    <rPh sb="4" eb="5">
      <t>シ</t>
    </rPh>
    <rPh sb="6" eb="7">
      <t>ミン</t>
    </rPh>
    <rPh sb="10" eb="11">
      <t>ニン</t>
    </rPh>
    <rPh sb="20" eb="21">
      <t>オサム</t>
    </rPh>
    <rPh sb="22" eb="23">
      <t>ゼイ</t>
    </rPh>
    <rPh sb="24" eb="25">
      <t>ガク</t>
    </rPh>
    <phoneticPr fontId="12"/>
  </si>
  <si>
    <t>（単位：円）</t>
    <rPh sb="1" eb="3">
      <t>タンイ</t>
    </rPh>
    <rPh sb="4" eb="5">
      <t>エン</t>
    </rPh>
    <phoneticPr fontId="12"/>
  </si>
  <si>
    <t>平成３０年度</t>
    <rPh sb="0" eb="2">
      <t>ヘイセイ</t>
    </rPh>
    <rPh sb="4" eb="6">
      <t>ネンド</t>
    </rPh>
    <phoneticPr fontId="12"/>
  </si>
  <si>
    <t>令和元年度</t>
    <rPh sb="0" eb="2">
      <t>レイワ</t>
    </rPh>
    <rPh sb="2" eb="4">
      <t>ガンネン</t>
    </rPh>
    <rPh sb="4" eb="5">
      <t>ド</t>
    </rPh>
    <phoneticPr fontId="12"/>
  </si>
  <si>
    <t xml:space="preserve"> 132,404 (2,368）</t>
    <phoneticPr fontId="1"/>
  </si>
  <si>
    <t xml:space="preserve"> 130,482 (2,312）</t>
    <phoneticPr fontId="1"/>
  </si>
  <si>
    <t>129,791 (2,742)</t>
    <phoneticPr fontId="1"/>
  </si>
  <si>
    <t xml:space="preserve"> 4．  7． 10</t>
    <phoneticPr fontId="1"/>
  </si>
  <si>
    <t>７　　一　般　会　計　歳　入　決　算　額</t>
    <rPh sb="3" eb="4">
      <t>イチ</t>
    </rPh>
    <rPh sb="5" eb="6">
      <t>パン</t>
    </rPh>
    <rPh sb="7" eb="8">
      <t>カイ</t>
    </rPh>
    <rPh sb="9" eb="10">
      <t>ケイ</t>
    </rPh>
    <rPh sb="11" eb="12">
      <t>トシ</t>
    </rPh>
    <rPh sb="13" eb="14">
      <t>イ</t>
    </rPh>
    <rPh sb="15" eb="16">
      <t>ケッ</t>
    </rPh>
    <rPh sb="17" eb="18">
      <t>サン</t>
    </rPh>
    <rPh sb="19" eb="20">
      <t>ガク</t>
    </rPh>
    <phoneticPr fontId="12"/>
  </si>
  <si>
    <t>平成30年</t>
    <rPh sb="0" eb="2">
      <t>ヘイセイ</t>
    </rPh>
    <rPh sb="4" eb="5">
      <t>ネン</t>
    </rPh>
    <phoneticPr fontId="1"/>
  </si>
  <si>
    <t>　5</t>
  </si>
  <si>
    <t>平成31年</t>
    <rPh sb="0" eb="2">
      <t>ヘイセイ</t>
    </rPh>
    <rPh sb="4" eb="5">
      <t>ネン</t>
    </rPh>
    <phoneticPr fontId="1"/>
  </si>
  <si>
    <t xml:space="preserve">  5</t>
  </si>
  <si>
    <t>令和5年9月1日現在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</si>
  <si>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令和5年9月1日現在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1"/>
  </si>
  <si>
    <t>令和４年度</t>
    <rPh sb="0" eb="2">
      <t>レイワ</t>
    </rPh>
    <rPh sb="4" eb="5">
      <t>ド</t>
    </rPh>
    <phoneticPr fontId="12"/>
  </si>
  <si>
    <t>資料：財政課</t>
    <rPh sb="0" eb="2">
      <t>シリョウ</t>
    </rPh>
    <rPh sb="3" eb="5">
      <t>ザイセイ</t>
    </rPh>
    <rPh sb="5" eb="6">
      <t>カ</t>
    </rPh>
    <phoneticPr fontId="1"/>
  </si>
  <si>
    <t>128,543 (2,912)</t>
    <phoneticPr fontId="1"/>
  </si>
  <si>
    <t>無　　　投　　　票</t>
    <rPh sb="0" eb="1">
      <t>ム</t>
    </rPh>
    <rPh sb="4" eb="5">
      <t>トウ</t>
    </rPh>
    <rPh sb="8" eb="9">
      <t>ヒョウ</t>
    </rPh>
    <phoneticPr fontId="1"/>
  </si>
  <si>
    <t xml:space="preserve"> 5．  4．  9</t>
    <phoneticPr fontId="1"/>
  </si>
  <si>
    <t xml:space="preserve"> 5．  4． 23</t>
    <phoneticPr fontId="1"/>
  </si>
  <si>
    <t>平成30年</t>
    <rPh sb="0" eb="2">
      <t>ヘイセイ</t>
    </rPh>
    <rPh sb="4" eb="5">
      <t>ネン</t>
    </rPh>
    <phoneticPr fontId="12"/>
  </si>
  <si>
    <t>−</t>
    <phoneticPr fontId="1"/>
  </si>
  <si>
    <t>-</t>
    <phoneticPr fontId="1"/>
  </si>
  <si>
    <t>-</t>
    <phoneticPr fontId="1"/>
  </si>
  <si>
    <t>122　行政・財政</t>
    <rPh sb="4" eb="6">
      <t>ギョウセイ</t>
    </rPh>
    <rPh sb="7" eb="9">
      <t>ザイセイ</t>
    </rPh>
    <phoneticPr fontId="1"/>
  </si>
  <si>
    <t>行政・財政　123</t>
    <rPh sb="0" eb="2">
      <t>ギョウセイ</t>
    </rPh>
    <rPh sb="3" eb="5">
      <t>ザイセイ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</si>
</sst>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#,##0.0;[Red]\-#,##0.0"/>
    <numFmt numFmtId="178" formatCode="#,##0.0"/>
    <numFmt numFmtId="179" formatCode="0.0_);[Red]\(0.0\)"/>
    <numFmt numFmtId="180" formatCode="#,##0.0_ ;[Red]\-#,##0.0\ "/>
    <numFmt numFmtId="181" formatCode="0.0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trike/>
      <sz val="10"/>
      <name val="ＭＳ 明朝"/>
      <family val="1"/>
      <charset val="128"/>
    </font>
    <font>
      <sz val="11"/>
      <name val="ＭＳ Ｐゴシック"/>
      <family val="3"/>
    </font>
    <font>
      <sz val="10"/>
      <name val="ＭＳ 明朝"/>
      <family val="1"/>
    </font>
    <font>
      <sz val="6"/>
      <name val="ＭＳ Ｐゴシック"/>
      <family val="3"/>
    </font>
    <font>
      <sz val="12"/>
      <name val="ＭＳ 明朝"/>
      <family val="1"/>
    </font>
    <font>
      <sz val="11"/>
      <name val="ＭＳ 明朝"/>
      <family val="1"/>
    </font>
    <font>
      <sz val="9"/>
      <name val="ＭＳ 明朝"/>
      <family val="1"/>
    </font>
    <font>
      <sz val="7.5"/>
      <name val="ＭＳ 明朝"/>
      <family val="1"/>
    </font>
    <font>
      <sz val="9.5"/>
      <name val="ＭＳ 明朝"/>
      <family val="1"/>
      <charset val="128"/>
    </font>
    <font>
      <strike/>
      <u/>
      <sz val="10"/>
      <name val="ＭＳ 明朝"/>
      <family val="1"/>
    </font>
    <font>
      <sz val="7.5"/>
      <name val="ＭＳ Ｐゴシック"/>
      <family val="3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558">
    <xf numFmtId="0" fontId="0" fillId="0" borderId="0" xfId="0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0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176" fontId="2" fillId="0" borderId="0" xfId="1" applyNumberFormat="1" applyFont="1" applyBorder="1" applyAlignment="1">
      <alignment vertical="center"/>
    </xf>
    <xf numFmtId="0" fontId="4" fillId="0" borderId="2" xfId="1" applyFont="1" applyBorder="1" applyAlignment="1">
      <alignment horizontal="distributed" vertical="center"/>
    </xf>
    <xf numFmtId="38" fontId="2" fillId="0" borderId="2" xfId="2" applyFont="1" applyBorder="1" applyAlignment="1">
      <alignment vertical="center"/>
    </xf>
    <xf numFmtId="0" fontId="2" fillId="0" borderId="0" xfId="5" applyFont="1" applyBorder="1" applyAlignment="1">
      <alignment vertical="center"/>
    </xf>
    <xf numFmtId="0" fontId="2" fillId="0" borderId="0" xfId="5" applyFont="1" applyAlignment="1">
      <alignment vertical="center"/>
    </xf>
    <xf numFmtId="0" fontId="2" fillId="0" borderId="0" xfId="6" applyFont="1" applyBorder="1" applyAlignment="1">
      <alignment vertical="center"/>
    </xf>
    <xf numFmtId="0" fontId="2" fillId="0" borderId="0" xfId="6" applyFont="1" applyBorder="1" applyAlignment="1">
      <alignment horizontal="right" vertical="center"/>
    </xf>
    <xf numFmtId="0" fontId="2" fillId="0" borderId="1" xfId="6" applyFont="1" applyBorder="1" applyAlignment="1">
      <alignment vertical="center"/>
    </xf>
    <xf numFmtId="0" fontId="2" fillId="0" borderId="0" xfId="6" applyFont="1" applyAlignment="1">
      <alignment vertical="center"/>
    </xf>
    <xf numFmtId="180" fontId="2" fillId="0" borderId="0" xfId="2" applyNumberFormat="1" applyFont="1" applyBorder="1" applyAlignment="1">
      <alignment vertical="center"/>
    </xf>
    <xf numFmtId="0" fontId="2" fillId="0" borderId="0" xfId="7" applyFont="1">
      <alignment vertical="center"/>
    </xf>
    <xf numFmtId="0" fontId="7" fillId="0" borderId="0" xfId="7" applyFont="1">
      <alignment vertical="center"/>
    </xf>
    <xf numFmtId="0" fontId="8" fillId="0" borderId="0" xfId="7" applyFont="1">
      <alignment vertical="center"/>
    </xf>
    <xf numFmtId="0" fontId="2" fillId="0" borderId="0" xfId="7" applyFont="1" applyBorder="1">
      <alignment vertical="center"/>
    </xf>
    <xf numFmtId="0" fontId="2" fillId="0" borderId="1" xfId="7" applyFont="1" applyBorder="1">
      <alignment vertical="center"/>
    </xf>
    <xf numFmtId="0" fontId="2" fillId="0" borderId="0" xfId="7" applyFont="1" applyAlignment="1">
      <alignment horizontal="left" vertical="center"/>
    </xf>
    <xf numFmtId="0" fontId="2" fillId="0" borderId="0" xfId="7" applyFont="1" applyAlignment="1">
      <alignment vertical="center"/>
    </xf>
    <xf numFmtId="0" fontId="2" fillId="0" borderId="1" xfId="7" applyFont="1" applyBorder="1" applyAlignment="1">
      <alignment horizontal="left" vertical="center"/>
    </xf>
    <xf numFmtId="0" fontId="2" fillId="0" borderId="0" xfId="9" applyFont="1" applyBorder="1" applyAlignment="1">
      <alignment vertical="center"/>
    </xf>
    <xf numFmtId="0" fontId="2" fillId="0" borderId="0" xfId="10" applyFont="1" applyBorder="1"/>
    <xf numFmtId="0" fontId="2" fillId="0" borderId="0" xfId="10" applyFont="1"/>
    <xf numFmtId="0" fontId="2" fillId="0" borderId="0" xfId="10" applyFont="1" applyBorder="1" applyAlignment="1">
      <alignment horizontal="left" vertical="center"/>
    </xf>
    <xf numFmtId="0" fontId="2" fillId="0" borderId="0" xfId="10" applyFont="1" applyAlignment="1">
      <alignment vertical="center"/>
    </xf>
    <xf numFmtId="0" fontId="2" fillId="0" borderId="1" xfId="10" applyFont="1" applyBorder="1" applyAlignment="1">
      <alignment vertical="center"/>
    </xf>
    <xf numFmtId="0" fontId="2" fillId="0" borderId="1" xfId="10" applyFont="1" applyBorder="1"/>
    <xf numFmtId="0" fontId="2" fillId="0" borderId="0" xfId="10" applyFont="1" applyAlignment="1">
      <alignment vertical="center" wrapText="1"/>
    </xf>
    <xf numFmtId="0" fontId="2" fillId="0" borderId="0" xfId="10" applyFont="1" applyBorder="1" applyAlignment="1">
      <alignment vertical="top"/>
    </xf>
    <xf numFmtId="0" fontId="2" fillId="0" borderId="0" xfId="10" applyFont="1" applyBorder="1" applyAlignment="1"/>
    <xf numFmtId="0" fontId="2" fillId="0" borderId="2" xfId="1" applyFont="1" applyBorder="1" applyAlignment="1">
      <alignment horizontal="right" vertical="center"/>
    </xf>
    <xf numFmtId="0" fontId="2" fillId="0" borderId="0" xfId="6" applyFont="1" applyAlignment="1">
      <alignment horizontal="right" vertical="center"/>
    </xf>
    <xf numFmtId="0" fontId="2" fillId="0" borderId="1" xfId="9" applyFont="1" applyBorder="1" applyAlignment="1">
      <alignment horizontal="right" vertical="center"/>
    </xf>
    <xf numFmtId="0" fontId="2" fillId="0" borderId="0" xfId="10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9" applyFont="1" applyBorder="1" applyAlignment="1">
      <alignment vertical="center"/>
    </xf>
    <xf numFmtId="0" fontId="2" fillId="0" borderId="2" xfId="9" applyFont="1" applyBorder="1" applyAlignment="1">
      <alignment vertical="center"/>
    </xf>
    <xf numFmtId="0" fontId="2" fillId="0" borderId="0" xfId="9" quotePrefix="1" applyFont="1" applyAlignment="1">
      <alignment vertical="center"/>
    </xf>
    <xf numFmtId="0" fontId="2" fillId="0" borderId="2" xfId="10" applyFont="1" applyBorder="1" applyAlignment="1">
      <alignment vertical="center"/>
    </xf>
    <xf numFmtId="0" fontId="2" fillId="0" borderId="2" xfId="7" applyFont="1" applyBorder="1" applyAlignment="1">
      <alignment horizontal="right" vertical="center"/>
    </xf>
    <xf numFmtId="38" fontId="2" fillId="0" borderId="0" xfId="2" applyFont="1" applyAlignment="1">
      <alignment horizontal="right" vertical="center"/>
    </xf>
    <xf numFmtId="0" fontId="2" fillId="0" borderId="1" xfId="10" applyFont="1" applyBorder="1" applyAlignment="1">
      <alignment horizontal="right" vertical="center"/>
    </xf>
    <xf numFmtId="0" fontId="2" fillId="0" borderId="2" xfId="7" applyFont="1" applyBorder="1" applyAlignment="1">
      <alignment vertical="center"/>
    </xf>
    <xf numFmtId="0" fontId="2" fillId="0" borderId="2" xfId="10" applyFont="1" applyBorder="1" applyAlignment="1">
      <alignment horizontal="left" vertical="center"/>
    </xf>
    <xf numFmtId="0" fontId="2" fillId="0" borderId="0" xfId="10" applyFont="1" applyBorder="1" applyAlignment="1">
      <alignment horizontal="right" vertical="center"/>
    </xf>
    <xf numFmtId="38" fontId="2" fillId="0" borderId="0" xfId="10" applyNumberFormat="1" applyFont="1" applyBorder="1" applyAlignment="1">
      <alignment vertical="center" wrapText="1"/>
    </xf>
    <xf numFmtId="0" fontId="2" fillId="0" borderId="5" xfId="7" applyFont="1" applyBorder="1" applyAlignment="1">
      <alignment horizontal="left" vertical="center"/>
    </xf>
    <xf numFmtId="0" fontId="2" fillId="0" borderId="15" xfId="7" applyFont="1" applyBorder="1" applyAlignment="1">
      <alignment horizontal="left" vertical="center"/>
    </xf>
    <xf numFmtId="180" fontId="2" fillId="0" borderId="1" xfId="2" applyNumberFormat="1" applyFont="1" applyBorder="1" applyAlignment="1">
      <alignment vertical="center"/>
    </xf>
    <xf numFmtId="179" fontId="2" fillId="0" borderId="1" xfId="2" applyNumberFormat="1" applyFont="1" applyBorder="1" applyAlignment="1">
      <alignment vertical="center"/>
    </xf>
    <xf numFmtId="0" fontId="2" fillId="0" borderId="2" xfId="7" applyFont="1" applyBorder="1">
      <alignment vertical="center"/>
    </xf>
    <xf numFmtId="0" fontId="2" fillId="0" borderId="0" xfId="10" applyFont="1" applyBorder="1" applyAlignment="1">
      <alignment vertical="center" wrapText="1"/>
    </xf>
    <xf numFmtId="38" fontId="2" fillId="0" borderId="0" xfId="2" applyFont="1" applyBorder="1" applyAlignment="1">
      <alignment vertical="center" wrapText="1"/>
    </xf>
    <xf numFmtId="179" fontId="2" fillId="0" borderId="0" xfId="2" applyNumberFormat="1" applyFont="1" applyBorder="1" applyAlignment="1">
      <alignment vertical="center"/>
    </xf>
    <xf numFmtId="38" fontId="2" fillId="0" borderId="0" xfId="2" applyFont="1" applyAlignment="1">
      <alignment vertical="center"/>
    </xf>
    <xf numFmtId="0" fontId="5" fillId="0" borderId="0" xfId="1" applyFont="1"/>
    <xf numFmtId="0" fontId="5" fillId="0" borderId="0" xfId="1" applyFont="1" applyBorder="1"/>
    <xf numFmtId="0" fontId="5" fillId="0" borderId="1" xfId="1" applyFont="1" applyBorder="1"/>
    <xf numFmtId="0" fontId="5" fillId="0" borderId="2" xfId="1" applyFont="1" applyBorder="1"/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/>
    <xf numFmtId="0" fontId="5" fillId="0" borderId="0" xfId="6" applyFont="1"/>
    <xf numFmtId="0" fontId="5" fillId="0" borderId="2" xfId="6" applyFont="1" applyBorder="1"/>
    <xf numFmtId="0" fontId="5" fillId="0" borderId="0" xfId="6" applyFont="1" applyBorder="1"/>
    <xf numFmtId="0" fontId="9" fillId="0" borderId="0" xfId="6" applyFont="1" applyAlignment="1">
      <alignment vertical="center"/>
    </xf>
    <xf numFmtId="0" fontId="5" fillId="0" borderId="0" xfId="7" applyFont="1">
      <alignment vertical="center"/>
    </xf>
    <xf numFmtId="38" fontId="2" fillId="0" borderId="0" xfId="3" applyFont="1">
      <alignment vertical="center"/>
    </xf>
    <xf numFmtId="38" fontId="2" fillId="0" borderId="0" xfId="3" applyFont="1" applyBorder="1">
      <alignment vertical="center"/>
    </xf>
    <xf numFmtId="0" fontId="2" fillId="0" borderId="13" xfId="7" applyFont="1" applyBorder="1">
      <alignment vertical="center"/>
    </xf>
    <xf numFmtId="0" fontId="2" fillId="0" borderId="19" xfId="7" applyFont="1" applyBorder="1">
      <alignment vertical="center"/>
    </xf>
    <xf numFmtId="38" fontId="2" fillId="0" borderId="0" xfId="3" applyFont="1" applyAlignment="1">
      <alignment vertical="center"/>
    </xf>
    <xf numFmtId="0" fontId="5" fillId="0" borderId="0" xfId="7" applyFont="1" applyBorder="1">
      <alignment vertical="center"/>
    </xf>
    <xf numFmtId="0" fontId="5" fillId="0" borderId="0" xfId="8" applyFont="1"/>
    <xf numFmtId="0" fontId="5" fillId="0" borderId="0" xfId="9" applyFont="1"/>
    <xf numFmtId="0" fontId="5" fillId="0" borderId="0" xfId="9" applyFont="1" applyBorder="1"/>
    <xf numFmtId="0" fontId="5" fillId="0" borderId="0" xfId="10" applyFont="1"/>
    <xf numFmtId="0" fontId="5" fillId="0" borderId="0" xfId="10" applyFont="1" applyBorder="1"/>
    <xf numFmtId="0" fontId="5" fillId="0" borderId="0" xfId="10" applyFont="1" applyBorder="1" applyAlignment="1">
      <alignment vertical="center"/>
    </xf>
    <xf numFmtId="0" fontId="5" fillId="0" borderId="0" xfId="10" applyFont="1" applyAlignment="1">
      <alignment vertical="center" wrapText="1"/>
    </xf>
    <xf numFmtId="0" fontId="5" fillId="0" borderId="0" xfId="5" applyFont="1"/>
    <xf numFmtId="0" fontId="5" fillId="0" borderId="0" xfId="5" applyFont="1" applyBorder="1"/>
    <xf numFmtId="0" fontId="5" fillId="0" borderId="0" xfId="10" applyFont="1" applyBorder="1" applyAlignment="1">
      <alignment vertical="center" wrapText="1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distributed" vertical="center" indent="1"/>
    </xf>
    <xf numFmtId="0" fontId="2" fillId="0" borderId="0" xfId="8" applyFont="1" applyAlignment="1">
      <alignment vertical="center"/>
    </xf>
    <xf numFmtId="0" fontId="2" fillId="0" borderId="0" xfId="8" applyFont="1" applyBorder="1" applyAlignment="1">
      <alignment vertical="center"/>
    </xf>
    <xf numFmtId="38" fontId="2" fillId="0" borderId="0" xfId="11" applyFont="1" applyBorder="1" applyAlignment="1">
      <alignment vertical="center"/>
    </xf>
    <xf numFmtId="0" fontId="5" fillId="0" borderId="0" xfId="8" applyFont="1" applyBorder="1"/>
    <xf numFmtId="38" fontId="2" fillId="0" borderId="1" xfId="2" applyFont="1" applyBorder="1" applyAlignment="1">
      <alignment vertical="center"/>
    </xf>
    <xf numFmtId="38" fontId="2" fillId="0" borderId="0" xfId="2" applyFont="1" applyBorder="1" applyAlignment="1">
      <alignment vertical="center"/>
    </xf>
    <xf numFmtId="0" fontId="11" fillId="0" borderId="0" xfId="8" applyFont="1" applyAlignment="1">
      <alignment vertical="center"/>
    </xf>
    <xf numFmtId="0" fontId="11" fillId="0" borderId="0" xfId="8" applyFont="1" applyBorder="1" applyAlignment="1">
      <alignment vertical="center"/>
    </xf>
    <xf numFmtId="0" fontId="10" fillId="0" borderId="2" xfId="8" applyFont="1" applyBorder="1"/>
    <xf numFmtId="0" fontId="11" fillId="0" borderId="1" xfId="8" applyFont="1" applyBorder="1" applyAlignment="1">
      <alignment vertical="center"/>
    </xf>
    <xf numFmtId="0" fontId="10" fillId="0" borderId="0" xfId="8" applyFont="1" applyBorder="1"/>
    <xf numFmtId="0" fontId="11" fillId="0" borderId="1" xfId="8" applyFont="1" applyBorder="1" applyAlignment="1">
      <alignment horizontal="right" vertical="center"/>
    </xf>
    <xf numFmtId="38" fontId="11" fillId="0" borderId="1" xfId="2" applyFont="1" applyBorder="1" applyAlignment="1">
      <alignment vertical="center"/>
    </xf>
    <xf numFmtId="178" fontId="11" fillId="0" borderId="0" xfId="9" applyNumberFormat="1" applyFont="1" applyBorder="1" applyAlignment="1">
      <alignment vertical="center"/>
    </xf>
    <xf numFmtId="178" fontId="11" fillId="0" borderId="1" xfId="9" applyNumberFormat="1" applyFont="1" applyBorder="1" applyAlignment="1">
      <alignment vertical="center"/>
    </xf>
    <xf numFmtId="0" fontId="11" fillId="0" borderId="2" xfId="8" applyFont="1" applyBorder="1" applyAlignment="1">
      <alignment vertical="center"/>
    </xf>
    <xf numFmtId="0" fontId="11" fillId="0" borderId="2" xfId="8" applyFont="1" applyBorder="1" applyAlignment="1">
      <alignment horizontal="right" vertical="center"/>
    </xf>
    <xf numFmtId="0" fontId="11" fillId="0" borderId="0" xfId="8" applyFont="1" applyBorder="1" applyAlignment="1">
      <alignment horizontal="right" vertical="center"/>
    </xf>
    <xf numFmtId="0" fontId="11" fillId="0" borderId="0" xfId="8" applyFont="1" applyBorder="1" applyAlignment="1">
      <alignment horizontal="left" vertical="center"/>
    </xf>
    <xf numFmtId="177" fontId="11" fillId="0" borderId="0" xfId="2" applyNumberFormat="1" applyFont="1" applyBorder="1" applyAlignment="1">
      <alignment vertical="center"/>
    </xf>
    <xf numFmtId="0" fontId="11" fillId="0" borderId="0" xfId="10" applyFont="1" applyBorder="1" applyAlignment="1">
      <alignment horizontal="center" vertical="center"/>
    </xf>
    <xf numFmtId="0" fontId="11" fillId="0" borderId="0" xfId="10" applyFont="1" applyBorder="1"/>
    <xf numFmtId="0" fontId="11" fillId="0" borderId="0" xfId="10" applyFont="1"/>
    <xf numFmtId="38" fontId="11" fillId="0" borderId="1" xfId="2" applyFont="1" applyBorder="1" applyAlignment="1">
      <alignment vertical="top"/>
    </xf>
    <xf numFmtId="0" fontId="11" fillId="0" borderId="2" xfId="10" applyFont="1" applyBorder="1"/>
    <xf numFmtId="38" fontId="11" fillId="0" borderId="0" xfId="2" applyFont="1" applyBorder="1" applyAlignment="1">
      <alignment vertical="top"/>
    </xf>
    <xf numFmtId="38" fontId="14" fillId="0" borderId="0" xfId="2" applyFont="1" applyBorder="1" applyAlignment="1">
      <alignment vertical="center"/>
    </xf>
    <xf numFmtId="0" fontId="10" fillId="0" borderId="0" xfId="1" applyFont="1" applyBorder="1"/>
    <xf numFmtId="0" fontId="11" fillId="0" borderId="1" xfId="1" applyFont="1" applyBorder="1" applyAlignment="1">
      <alignment vertical="center"/>
    </xf>
    <xf numFmtId="0" fontId="11" fillId="0" borderId="1" xfId="1" applyFont="1" applyBorder="1" applyAlignment="1">
      <alignment horizontal="right" vertical="center"/>
    </xf>
    <xf numFmtId="38" fontId="11" fillId="0" borderId="0" xfId="11" applyFont="1" applyBorder="1" applyAlignment="1">
      <alignment vertical="center"/>
    </xf>
    <xf numFmtId="0" fontId="10" fillId="0" borderId="2" xfId="1" applyFont="1" applyBorder="1"/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13" xfId="5" applyFont="1" applyBorder="1" applyAlignment="1">
      <alignment vertical="center"/>
    </xf>
    <xf numFmtId="3" fontId="11" fillId="0" borderId="0" xfId="1" applyNumberFormat="1" applyFont="1" applyBorder="1" applyAlignment="1">
      <alignment vertical="center"/>
    </xf>
    <xf numFmtId="38" fontId="11" fillId="0" borderId="0" xfId="2" applyFont="1" applyBorder="1" applyAlignment="1">
      <alignment horizontal="right" vertical="center" indent="3"/>
    </xf>
    <xf numFmtId="0" fontId="11" fillId="0" borderId="2" xfId="5" applyFont="1" applyBorder="1" applyAlignment="1">
      <alignment vertical="center"/>
    </xf>
    <xf numFmtId="0" fontId="11" fillId="0" borderId="2" xfId="5" applyFont="1" applyBorder="1" applyAlignment="1">
      <alignment horizontal="right" vertical="center"/>
    </xf>
    <xf numFmtId="0" fontId="18" fillId="0" borderId="0" xfId="5" applyFont="1" applyBorder="1" applyAlignment="1">
      <alignment vertical="center"/>
    </xf>
    <xf numFmtId="0" fontId="10" fillId="0" borderId="1" xfId="8" applyFont="1" applyBorder="1"/>
    <xf numFmtId="0" fontId="10" fillId="0" borderId="0" xfId="9" applyFont="1" applyBorder="1"/>
    <xf numFmtId="0" fontId="11" fillId="0" borderId="0" xfId="9" applyFont="1" applyBorder="1" applyAlignment="1">
      <alignment vertical="center"/>
    </xf>
    <xf numFmtId="0" fontId="11" fillId="0" borderId="0" xfId="10" applyFont="1" applyBorder="1" applyAlignment="1">
      <alignment vertical="center"/>
    </xf>
    <xf numFmtId="0" fontId="11" fillId="0" borderId="0" xfId="10" applyFont="1" applyAlignment="1">
      <alignment vertical="center"/>
    </xf>
    <xf numFmtId="0" fontId="15" fillId="0" borderId="0" xfId="10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176" fontId="2" fillId="0" borderId="1" xfId="1" applyNumberFormat="1" applyFont="1" applyBorder="1" applyAlignment="1">
      <alignment vertical="center"/>
    </xf>
    <xf numFmtId="0" fontId="2" fillId="0" borderId="0" xfId="6" applyFont="1" applyAlignment="1">
      <alignment horizontal="left" vertical="center"/>
    </xf>
    <xf numFmtId="38" fontId="3" fillId="0" borderId="0" xfId="2" applyFont="1" applyBorder="1" applyAlignment="1">
      <alignment vertical="center"/>
    </xf>
    <xf numFmtId="38" fontId="2" fillId="0" borderId="13" xfId="2" applyFont="1" applyBorder="1" applyAlignment="1">
      <alignment vertical="center"/>
    </xf>
    <xf numFmtId="0" fontId="2" fillId="0" borderId="0" xfId="8" applyFont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0" xfId="8" applyFont="1" applyAlignment="1">
      <alignment horizontal="right" vertical="center"/>
    </xf>
    <xf numFmtId="0" fontId="2" fillId="0" borderId="0" xfId="9" applyFont="1" applyBorder="1" applyAlignment="1">
      <alignment horizontal="left" vertical="center"/>
    </xf>
    <xf numFmtId="0" fontId="2" fillId="0" borderId="0" xfId="9" applyFont="1" applyAlignment="1">
      <alignment horizontal="right" vertical="center"/>
    </xf>
    <xf numFmtId="0" fontId="2" fillId="0" borderId="0" xfId="10" applyFont="1" applyAlignment="1">
      <alignment horizontal="right" vertical="center"/>
    </xf>
    <xf numFmtId="0" fontId="5" fillId="0" borderId="0" xfId="10" applyFont="1" applyAlignment="1">
      <alignment vertical="center"/>
    </xf>
    <xf numFmtId="0" fontId="10" fillId="0" borderId="0" xfId="10" applyFont="1" applyAlignment="1">
      <alignment vertical="center"/>
    </xf>
    <xf numFmtId="0" fontId="10" fillId="0" borderId="0" xfId="10" applyFont="1"/>
    <xf numFmtId="38" fontId="2" fillId="0" borderId="1" xfId="10" applyNumberFormat="1" applyFont="1" applyBorder="1" applyAlignment="1">
      <alignment vertical="center" wrapText="1"/>
    </xf>
    <xf numFmtId="0" fontId="2" fillId="0" borderId="0" xfId="5" applyFont="1" applyAlignment="1">
      <alignment horizontal="left" vertical="center"/>
    </xf>
    <xf numFmtId="38" fontId="11" fillId="0" borderId="1" xfId="11" applyFont="1" applyBorder="1" applyAlignment="1">
      <alignment vertical="center"/>
    </xf>
    <xf numFmtId="0" fontId="2" fillId="0" borderId="0" xfId="5" applyFont="1" applyBorder="1" applyAlignment="1">
      <alignment horizontal="right" vertical="center"/>
    </xf>
    <xf numFmtId="0" fontId="10" fillId="0" borderId="0" xfId="10" applyFont="1" applyBorder="1" applyAlignment="1">
      <alignment vertical="center"/>
    </xf>
    <xf numFmtId="0" fontId="10" fillId="0" borderId="0" xfId="10" applyFont="1" applyBorder="1"/>
    <xf numFmtId="0" fontId="5" fillId="0" borderId="2" xfId="7" applyFont="1" applyBorder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38" fontId="2" fillId="0" borderId="0" xfId="3" applyFont="1" applyAlignment="1">
      <alignment horizontal="right" vertical="center"/>
    </xf>
    <xf numFmtId="0" fontId="2" fillId="0" borderId="0" xfId="7" applyFont="1" applyAlignment="1">
      <alignment horizontal="center" vertical="center"/>
    </xf>
    <xf numFmtId="0" fontId="2" fillId="0" borderId="0" xfId="7" applyFont="1" applyBorder="1" applyAlignment="1">
      <alignment horizontal="left" vertical="center" shrinkToFit="1"/>
    </xf>
    <xf numFmtId="0" fontId="2" fillId="0" borderId="5" xfId="7" applyFont="1" applyBorder="1" applyAlignment="1">
      <alignment horizontal="left" vertical="center" shrinkToFit="1"/>
    </xf>
    <xf numFmtId="0" fontId="2" fillId="0" borderId="6" xfId="7" applyFont="1" applyBorder="1" applyAlignment="1">
      <alignment horizontal="center" vertical="center"/>
    </xf>
    <xf numFmtId="0" fontId="2" fillId="0" borderId="0" xfId="7" applyFont="1" applyBorder="1" applyAlignment="1">
      <alignment horizontal="center" vertical="center"/>
    </xf>
    <xf numFmtId="0" fontId="2" fillId="0" borderId="0" xfId="7" applyFont="1" applyAlignment="1">
      <alignment horizontal="right" vertical="center"/>
    </xf>
    <xf numFmtId="0" fontId="2" fillId="0" borderId="0" xfId="7" applyFont="1" applyBorder="1" applyAlignment="1">
      <alignment vertical="center" shrinkToFit="1"/>
    </xf>
    <xf numFmtId="0" fontId="2" fillId="0" borderId="5" xfId="7" applyFont="1" applyBorder="1" applyAlignment="1">
      <alignment vertical="center" shrinkToFit="1"/>
    </xf>
    <xf numFmtId="49" fontId="2" fillId="0" borderId="0" xfId="7" applyNumberFormat="1" applyFont="1" applyAlignment="1">
      <alignment horizontal="center" vertical="center"/>
    </xf>
    <xf numFmtId="38" fontId="2" fillId="0" borderId="0" xfId="3" applyFont="1" applyBorder="1" applyAlignment="1">
      <alignment horizontal="right" vertical="center"/>
    </xf>
    <xf numFmtId="0" fontId="2" fillId="0" borderId="0" xfId="7" applyFont="1" applyBorder="1" applyAlignment="1">
      <alignment horizontal="right" vertical="center"/>
    </xf>
    <xf numFmtId="38" fontId="11" fillId="0" borderId="0" xfId="2" applyFont="1" applyBorder="1" applyAlignment="1">
      <alignment horizontal="center" vertical="center"/>
    </xf>
    <xf numFmtId="38" fontId="11" fillId="0" borderId="0" xfId="11" applyFont="1" applyBorder="1" applyAlignment="1">
      <alignment horizontal="right" vertical="center"/>
    </xf>
    <xf numFmtId="0" fontId="10" fillId="0" borderId="0" xfId="8" applyFont="1" applyBorder="1" applyAlignment="1">
      <alignment vertical="center"/>
    </xf>
    <xf numFmtId="38" fontId="11" fillId="0" borderId="1" xfId="2" applyFont="1" applyBorder="1" applyAlignment="1">
      <alignment horizontal="center" vertical="center"/>
    </xf>
    <xf numFmtId="0" fontId="2" fillId="0" borderId="0" xfId="10" applyFont="1" applyBorder="1" applyAlignment="1">
      <alignment horizontal="center" vertical="center"/>
    </xf>
    <xf numFmtId="38" fontId="11" fillId="0" borderId="0" xfId="2" applyFont="1" applyBorder="1" applyAlignment="1">
      <alignment vertical="center"/>
    </xf>
    <xf numFmtId="0" fontId="2" fillId="0" borderId="0" xfId="7" applyFont="1" applyBorder="1" applyAlignment="1">
      <alignment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38" fontId="2" fillId="0" borderId="6" xfId="11" applyFont="1" applyBorder="1" applyAlignment="1">
      <alignment horizontal="right" vertical="center"/>
    </xf>
    <xf numFmtId="38" fontId="2" fillId="0" borderId="0" xfId="11" applyFont="1" applyBorder="1" applyAlignment="1">
      <alignment horizontal="right" vertical="center"/>
    </xf>
    <xf numFmtId="0" fontId="2" fillId="0" borderId="17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distributed" vertical="center" indent="3"/>
    </xf>
    <xf numFmtId="0" fontId="2" fillId="0" borderId="3" xfId="1" applyFont="1" applyBorder="1" applyAlignment="1">
      <alignment horizontal="distributed" vertical="center" indent="3"/>
    </xf>
    <xf numFmtId="0" fontId="2" fillId="0" borderId="0" xfId="1" applyFont="1" applyBorder="1" applyAlignment="1">
      <alignment horizontal="distributed" vertical="center" indent="3"/>
    </xf>
    <xf numFmtId="0" fontId="2" fillId="0" borderId="5" xfId="1" applyFont="1" applyBorder="1" applyAlignment="1">
      <alignment horizontal="distributed" vertical="center" indent="3"/>
    </xf>
    <xf numFmtId="0" fontId="2" fillId="0" borderId="8" xfId="1" applyFont="1" applyBorder="1" applyAlignment="1">
      <alignment horizontal="distributed" vertical="center" indent="3"/>
    </xf>
    <xf numFmtId="0" fontId="2" fillId="0" borderId="9" xfId="1" applyFont="1" applyBorder="1" applyAlignment="1">
      <alignment horizontal="distributed" vertical="center" indent="3"/>
    </xf>
    <xf numFmtId="0" fontId="2" fillId="0" borderId="18" xfId="1" applyFont="1" applyBorder="1" applyAlignment="1">
      <alignment horizontal="distributed" vertical="center" indent="1"/>
    </xf>
    <xf numFmtId="0" fontId="5" fillId="0" borderId="18" xfId="1" applyFont="1" applyBorder="1" applyAlignment="1">
      <alignment horizontal="distributed" vertical="center" indent="1"/>
    </xf>
    <xf numFmtId="0" fontId="2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distributed" vertical="center" indent="1"/>
    </xf>
    <xf numFmtId="0" fontId="2" fillId="0" borderId="11" xfId="1" applyFont="1" applyBorder="1" applyAlignment="1">
      <alignment horizontal="distributed" vertical="center" inden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distributed" vertical="center" indent="4"/>
    </xf>
    <xf numFmtId="0" fontId="5" fillId="0" borderId="18" xfId="1" applyFont="1" applyBorder="1" applyAlignment="1">
      <alignment horizontal="distributed" vertical="center" indent="4"/>
    </xf>
    <xf numFmtId="0" fontId="2" fillId="0" borderId="12" xfId="1" applyFont="1" applyBorder="1" applyAlignment="1">
      <alignment horizontal="distributed" vertical="center" indent="1"/>
    </xf>
    <xf numFmtId="0" fontId="2" fillId="0" borderId="17" xfId="1" applyFont="1" applyBorder="1" applyAlignment="1">
      <alignment horizontal="distributed" vertical="center" indent="10"/>
    </xf>
    <xf numFmtId="0" fontId="2" fillId="0" borderId="21" xfId="1" applyFont="1" applyBorder="1" applyAlignment="1">
      <alignment horizontal="distributed" vertical="center" indent="10"/>
    </xf>
    <xf numFmtId="0" fontId="2" fillId="0" borderId="18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distributed" vertical="center" indent="2"/>
    </xf>
    <xf numFmtId="0" fontId="2" fillId="0" borderId="3" xfId="1" applyFont="1" applyBorder="1" applyAlignment="1">
      <alignment horizontal="distributed" vertical="center" indent="2"/>
    </xf>
    <xf numFmtId="0" fontId="2" fillId="0" borderId="0" xfId="1" applyFont="1" applyBorder="1" applyAlignment="1">
      <alignment horizontal="distributed" vertical="center" indent="2"/>
    </xf>
    <xf numFmtId="0" fontId="2" fillId="0" borderId="5" xfId="1" applyFont="1" applyBorder="1" applyAlignment="1">
      <alignment horizontal="distributed" vertical="center" indent="2"/>
    </xf>
    <xf numFmtId="0" fontId="2" fillId="0" borderId="8" xfId="1" applyFont="1" applyBorder="1" applyAlignment="1">
      <alignment horizontal="distributed" vertical="center" indent="2"/>
    </xf>
    <xf numFmtId="0" fontId="2" fillId="0" borderId="9" xfId="1" applyFont="1" applyBorder="1" applyAlignment="1">
      <alignment horizontal="distributed" vertical="center" indent="2"/>
    </xf>
    <xf numFmtId="38" fontId="2" fillId="0" borderId="6" xfId="2" applyFont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distributed" vertical="center" indent="1"/>
    </xf>
    <xf numFmtId="0" fontId="2" fillId="0" borderId="13" xfId="1" applyFont="1" applyBorder="1" applyAlignment="1">
      <alignment horizontal="distributed" vertical="center" indent="1"/>
    </xf>
    <xf numFmtId="0" fontId="2" fillId="0" borderId="14" xfId="1" applyFont="1" applyBorder="1" applyAlignment="1">
      <alignment horizontal="distributed" vertical="center" indent="1"/>
    </xf>
    <xf numFmtId="0" fontId="2" fillId="0" borderId="7" xfId="1" applyFont="1" applyBorder="1" applyAlignment="1">
      <alignment horizontal="distributed" vertical="center" indent="1"/>
    </xf>
    <xf numFmtId="0" fontId="2" fillId="0" borderId="8" xfId="1" applyFont="1" applyBorder="1" applyAlignment="1">
      <alignment horizontal="distributed" vertical="center" indent="1"/>
    </xf>
    <xf numFmtId="0" fontId="2" fillId="0" borderId="9" xfId="1" applyFont="1" applyBorder="1" applyAlignment="1">
      <alignment horizontal="distributed" vertical="center" indent="1"/>
    </xf>
    <xf numFmtId="0" fontId="2" fillId="0" borderId="19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7" xfId="1" applyFont="1" applyBorder="1" applyAlignment="1">
      <alignment horizontal="distributed" vertical="center" indent="3"/>
    </xf>
    <xf numFmtId="0" fontId="2" fillId="0" borderId="21" xfId="1" applyFont="1" applyBorder="1" applyAlignment="1">
      <alignment horizontal="distributed" vertical="center" indent="3"/>
    </xf>
    <xf numFmtId="0" fontId="2" fillId="0" borderId="22" xfId="1" applyFont="1" applyBorder="1" applyAlignment="1">
      <alignment horizontal="distributed" vertical="center" indent="3"/>
    </xf>
    <xf numFmtId="0" fontId="2" fillId="0" borderId="19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distributed" indent="3"/>
    </xf>
    <xf numFmtId="0" fontId="5" fillId="0" borderId="5" xfId="1" applyFont="1" applyBorder="1" applyAlignment="1">
      <alignment horizontal="distributed" indent="3"/>
    </xf>
    <xf numFmtId="0" fontId="5" fillId="0" borderId="8" xfId="1" applyFont="1" applyBorder="1" applyAlignment="1">
      <alignment horizontal="distributed" indent="3"/>
    </xf>
    <xf numFmtId="0" fontId="5" fillId="0" borderId="9" xfId="1" applyFont="1" applyBorder="1" applyAlignment="1">
      <alignment horizontal="distributed" indent="3"/>
    </xf>
    <xf numFmtId="0" fontId="5" fillId="0" borderId="10" xfId="1" applyFont="1" applyBorder="1" applyAlignment="1">
      <alignment horizontal="distributed" vertical="center" indent="4"/>
    </xf>
    <xf numFmtId="0" fontId="2" fillId="0" borderId="13" xfId="1" applyFont="1" applyBorder="1" applyAlignment="1">
      <alignment horizontal="right" vertical="center"/>
    </xf>
    <xf numFmtId="38" fontId="2" fillId="0" borderId="0" xfId="2" applyFont="1" applyBorder="1" applyAlignment="1">
      <alignment horizontal="distributed" vertical="center" indent="1"/>
    </xf>
    <xf numFmtId="38" fontId="2" fillId="0" borderId="5" xfId="2" applyFont="1" applyBorder="1" applyAlignment="1">
      <alignment horizontal="distributed" vertical="center" indent="1"/>
    </xf>
    <xf numFmtId="38" fontId="2" fillId="0" borderId="1" xfId="2" applyFont="1" applyBorder="1" applyAlignment="1">
      <alignment horizontal="distributed" vertical="center" indent="1"/>
    </xf>
    <xf numFmtId="38" fontId="2" fillId="0" borderId="15" xfId="2" applyFont="1" applyBorder="1" applyAlignment="1">
      <alignment horizontal="distributed" vertical="center" indent="1"/>
    </xf>
    <xf numFmtId="38" fontId="2" fillId="0" borderId="5" xfId="2" applyFont="1" applyBorder="1" applyAlignment="1">
      <alignment horizontal="center" vertical="center"/>
    </xf>
    <xf numFmtId="38" fontId="3" fillId="0" borderId="13" xfId="2" applyFont="1" applyBorder="1" applyAlignment="1">
      <alignment horizontal="distributed" vertical="center" indent="1"/>
    </xf>
    <xf numFmtId="38" fontId="3" fillId="0" borderId="14" xfId="2" applyFont="1" applyBorder="1" applyAlignment="1">
      <alignment horizontal="distributed" vertical="center" indent="1"/>
    </xf>
    <xf numFmtId="38" fontId="2" fillId="0" borderId="13" xfId="2" applyFont="1" applyBorder="1" applyAlignment="1">
      <alignment horizontal="distributed" vertical="center" indent="1"/>
    </xf>
    <xf numFmtId="38" fontId="2" fillId="0" borderId="14" xfId="2" applyFont="1" applyBorder="1" applyAlignment="1">
      <alignment horizontal="distributed" vertical="center" indent="1"/>
    </xf>
    <xf numFmtId="0" fontId="2" fillId="0" borderId="2" xfId="6" applyFont="1" applyBorder="1" applyAlignment="1">
      <alignment horizontal="distributed" vertical="center" indent="2"/>
    </xf>
    <xf numFmtId="0" fontId="2" fillId="0" borderId="3" xfId="6" applyFont="1" applyBorder="1" applyAlignment="1">
      <alignment horizontal="distributed" vertical="center" indent="2"/>
    </xf>
    <xf numFmtId="0" fontId="2" fillId="0" borderId="8" xfId="6" applyFont="1" applyBorder="1" applyAlignment="1">
      <alignment horizontal="distributed" vertical="center" indent="2"/>
    </xf>
    <xf numFmtId="0" fontId="2" fillId="0" borderId="9" xfId="6" applyFont="1" applyBorder="1" applyAlignment="1">
      <alignment horizontal="distributed" vertical="center" indent="2"/>
    </xf>
    <xf numFmtId="0" fontId="2" fillId="0" borderId="17" xfId="6" applyFont="1" applyBorder="1" applyAlignment="1">
      <alignment horizontal="center" vertical="center"/>
    </xf>
    <xf numFmtId="0" fontId="2" fillId="0" borderId="21" xfId="6" applyFont="1" applyBorder="1" applyAlignment="1">
      <alignment horizontal="center" vertical="center"/>
    </xf>
    <xf numFmtId="0" fontId="2" fillId="0" borderId="22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/>
    </xf>
    <xf numFmtId="0" fontId="2" fillId="0" borderId="8" xfId="6" applyFont="1" applyBorder="1" applyAlignment="1">
      <alignment horizontal="center" vertical="center"/>
    </xf>
    <xf numFmtId="0" fontId="2" fillId="0" borderId="7" xfId="6" applyFont="1" applyBorder="1" applyAlignment="1">
      <alignment horizontal="distributed" vertical="center" indent="2"/>
    </xf>
    <xf numFmtId="0" fontId="2" fillId="0" borderId="10" xfId="6" applyFont="1" applyBorder="1" applyAlignment="1">
      <alignment horizontal="center" vertical="center"/>
    </xf>
    <xf numFmtId="0" fontId="2" fillId="0" borderId="11" xfId="6" applyFont="1" applyBorder="1" applyAlignment="1">
      <alignment horizontal="center" vertical="center"/>
    </xf>
    <xf numFmtId="0" fontId="2" fillId="0" borderId="12" xfId="6" applyFont="1" applyBorder="1" applyAlignment="1">
      <alignment horizontal="center" vertical="center"/>
    </xf>
    <xf numFmtId="0" fontId="2" fillId="0" borderId="9" xfId="6" applyFont="1" applyBorder="1" applyAlignment="1">
      <alignment horizontal="center" vertical="center"/>
    </xf>
    <xf numFmtId="38" fontId="7" fillId="0" borderId="0" xfId="2" applyFont="1" applyAlignment="1">
      <alignment horizontal="right" vertical="center"/>
    </xf>
    <xf numFmtId="38" fontId="7" fillId="0" borderId="0" xfId="2" applyFont="1" applyAlignment="1">
      <alignment horizontal="left" vertical="center"/>
    </xf>
    <xf numFmtId="177" fontId="2" fillId="0" borderId="0" xfId="2" applyNumberFormat="1" applyFont="1" applyBorder="1" applyAlignment="1">
      <alignment horizontal="center" vertical="center"/>
    </xf>
    <xf numFmtId="49" fontId="2" fillId="0" borderId="0" xfId="6" applyNumberFormat="1" applyFont="1" applyBorder="1" applyAlignment="1">
      <alignment horizontal="center" vertical="center"/>
    </xf>
    <xf numFmtId="49" fontId="2" fillId="0" borderId="5" xfId="6" applyNumberFormat="1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17" fillId="0" borderId="0" xfId="6" applyFont="1" applyBorder="1" applyAlignment="1">
      <alignment horizontal="center" vertical="center" shrinkToFit="1"/>
    </xf>
    <xf numFmtId="0" fontId="2" fillId="0" borderId="3" xfId="6" applyFont="1" applyBorder="1" applyAlignment="1">
      <alignment horizontal="center" vertical="center"/>
    </xf>
    <xf numFmtId="0" fontId="2" fillId="0" borderId="0" xfId="7" applyFont="1" applyBorder="1" applyAlignment="1">
      <alignment horizontal="right" vertical="center"/>
    </xf>
    <xf numFmtId="0" fontId="2" fillId="0" borderId="0" xfId="7" applyFont="1" applyBorder="1" applyAlignment="1">
      <alignment horizontal="left" vertical="center" shrinkToFit="1"/>
    </xf>
    <xf numFmtId="0" fontId="2" fillId="0" borderId="5" xfId="7" applyFont="1" applyBorder="1" applyAlignment="1">
      <alignment horizontal="left" vertical="center" shrinkToFit="1"/>
    </xf>
    <xf numFmtId="0" fontId="2" fillId="0" borderId="6" xfId="7" applyFont="1" applyBorder="1" applyAlignment="1">
      <alignment horizontal="center" vertical="center"/>
    </xf>
    <xf numFmtId="0" fontId="2" fillId="0" borderId="0" xfId="7" applyFont="1" applyBorder="1" applyAlignment="1">
      <alignment horizontal="center" vertical="center"/>
    </xf>
    <xf numFmtId="38" fontId="2" fillId="0" borderId="0" xfId="3" applyFont="1" applyBorder="1" applyAlignment="1">
      <alignment horizontal="right" vertical="center"/>
    </xf>
    <xf numFmtId="0" fontId="2" fillId="0" borderId="0" xfId="7" applyFont="1" applyAlignment="1">
      <alignment horizontal="right" vertical="center"/>
    </xf>
    <xf numFmtId="38" fontId="2" fillId="0" borderId="0" xfId="3" applyFont="1" applyAlignment="1">
      <alignment horizontal="right" vertical="center"/>
    </xf>
    <xf numFmtId="49" fontId="2" fillId="0" borderId="0" xfId="7" applyNumberFormat="1" applyFont="1" applyAlignment="1">
      <alignment horizontal="center" vertical="center"/>
    </xf>
    <xf numFmtId="0" fontId="2" fillId="0" borderId="0" xfId="7" applyFont="1" applyAlignment="1">
      <alignment horizontal="center" vertical="center"/>
    </xf>
    <xf numFmtId="49" fontId="2" fillId="0" borderId="0" xfId="7" applyNumberFormat="1" applyFont="1" applyBorder="1" applyAlignment="1">
      <alignment horizontal="center" vertical="center"/>
    </xf>
    <xf numFmtId="0" fontId="2" fillId="0" borderId="0" xfId="7" applyFont="1" applyBorder="1" applyAlignment="1">
      <alignment vertical="center" shrinkToFit="1"/>
    </xf>
    <xf numFmtId="0" fontId="2" fillId="0" borderId="5" xfId="7" applyFont="1" applyBorder="1" applyAlignment="1">
      <alignment vertical="center" shrinkToFit="1"/>
    </xf>
    <xf numFmtId="0" fontId="2" fillId="0" borderId="0" xfId="7" applyNumberFormat="1" applyFont="1" applyAlignment="1">
      <alignment horizontal="center" vertical="center"/>
    </xf>
    <xf numFmtId="0" fontId="7" fillId="0" borderId="0" xfId="7" applyFont="1" applyAlignment="1">
      <alignment horizontal="right" vertical="center"/>
    </xf>
    <xf numFmtId="0" fontId="7" fillId="0" borderId="0" xfId="7" applyFont="1" applyAlignment="1">
      <alignment horizontal="left" vertical="center"/>
    </xf>
    <xf numFmtId="0" fontId="2" fillId="0" borderId="2" xfId="7" applyFont="1" applyBorder="1" applyAlignment="1">
      <alignment horizontal="center" vertical="center"/>
    </xf>
    <xf numFmtId="0" fontId="2" fillId="0" borderId="3" xfId="7" applyFont="1" applyBorder="1" applyAlignment="1">
      <alignment horizontal="center" vertical="center"/>
    </xf>
    <xf numFmtId="0" fontId="2" fillId="0" borderId="8" xfId="7" applyFont="1" applyBorder="1" applyAlignment="1">
      <alignment horizontal="center" vertical="center"/>
    </xf>
    <xf numFmtId="0" fontId="2" fillId="0" borderId="9" xfId="7" applyFont="1" applyBorder="1" applyAlignment="1">
      <alignment horizontal="center" vertical="center"/>
    </xf>
    <xf numFmtId="0" fontId="2" fillId="0" borderId="4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3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0" fontId="2" fillId="0" borderId="8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0" fontId="2" fillId="0" borderId="17" xfId="7" applyFont="1" applyBorder="1" applyAlignment="1">
      <alignment horizontal="center" vertical="center"/>
    </xf>
    <xf numFmtId="0" fontId="2" fillId="0" borderId="21" xfId="7" applyFont="1" applyBorder="1" applyAlignment="1">
      <alignment horizontal="center" vertical="center"/>
    </xf>
    <xf numFmtId="0" fontId="2" fillId="0" borderId="22" xfId="7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/>
    </xf>
    <xf numFmtId="0" fontId="2" fillId="0" borderId="11" xfId="7" applyFont="1" applyBorder="1" applyAlignment="1">
      <alignment horizontal="center" vertical="center"/>
    </xf>
    <xf numFmtId="0" fontId="2" fillId="0" borderId="12" xfId="7" applyFont="1" applyBorder="1" applyAlignment="1">
      <alignment horizontal="center" vertical="center"/>
    </xf>
    <xf numFmtId="181" fontId="2" fillId="0" borderId="0" xfId="7" applyNumberFormat="1" applyFont="1" applyAlignment="1">
      <alignment horizontal="center" vertical="center"/>
    </xf>
    <xf numFmtId="38" fontId="2" fillId="0" borderId="0" xfId="3" applyFont="1" applyAlignment="1">
      <alignment horizontal="center" vertical="center"/>
    </xf>
    <xf numFmtId="0" fontId="4" fillId="0" borderId="0" xfId="7" applyFont="1" applyBorder="1" applyAlignment="1">
      <alignment horizontal="left" vertical="center" shrinkToFit="1"/>
    </xf>
    <xf numFmtId="0" fontId="4" fillId="0" borderId="5" xfId="7" applyFont="1" applyBorder="1" applyAlignment="1">
      <alignment horizontal="left" vertical="center" shrinkToFit="1"/>
    </xf>
    <xf numFmtId="38" fontId="11" fillId="0" borderId="0" xfId="11" applyFont="1" applyBorder="1" applyAlignment="1">
      <alignment horizontal="right" vertical="center"/>
    </xf>
    <xf numFmtId="0" fontId="10" fillId="0" borderId="0" xfId="8" applyFont="1" applyBorder="1" applyAlignment="1">
      <alignment horizontal="right" vertical="center"/>
    </xf>
    <xf numFmtId="49" fontId="11" fillId="0" borderId="0" xfId="8" applyNumberFormat="1" applyFont="1" applyBorder="1" applyAlignment="1">
      <alignment horizontal="center" vertical="center"/>
    </xf>
    <xf numFmtId="49" fontId="11" fillId="0" borderId="5" xfId="8" applyNumberFormat="1" applyFont="1" applyBorder="1" applyAlignment="1">
      <alignment horizontal="center" vertical="center"/>
    </xf>
    <xf numFmtId="38" fontId="11" fillId="0" borderId="6" xfId="11" applyFont="1" applyBorder="1" applyAlignment="1">
      <alignment horizontal="right" vertical="center"/>
    </xf>
    <xf numFmtId="38" fontId="11" fillId="0" borderId="0" xfId="2" applyFont="1" applyBorder="1" applyAlignment="1">
      <alignment horizontal="center" vertical="center"/>
    </xf>
    <xf numFmtId="0" fontId="11" fillId="0" borderId="2" xfId="8" applyFont="1" applyBorder="1" applyAlignment="1">
      <alignment horizontal="center" vertical="center"/>
    </xf>
    <xf numFmtId="0" fontId="11" fillId="0" borderId="3" xfId="8" applyFont="1" applyBorder="1" applyAlignment="1">
      <alignment horizontal="center" vertical="center"/>
    </xf>
    <xf numFmtId="0" fontId="11" fillId="0" borderId="8" xfId="8" applyFont="1" applyBorder="1" applyAlignment="1">
      <alignment horizontal="center" vertical="center"/>
    </xf>
    <xf numFmtId="0" fontId="11" fillId="0" borderId="9" xfId="8" applyFont="1" applyBorder="1" applyAlignment="1">
      <alignment horizontal="center" vertical="center"/>
    </xf>
    <xf numFmtId="0" fontId="11" fillId="0" borderId="4" xfId="8" applyFont="1" applyBorder="1" applyAlignment="1">
      <alignment horizontal="center" vertical="center" wrapText="1"/>
    </xf>
    <xf numFmtId="0" fontId="11" fillId="0" borderId="7" xfId="8" applyFont="1" applyBorder="1" applyAlignment="1">
      <alignment horizontal="center" vertical="center"/>
    </xf>
    <xf numFmtId="0" fontId="11" fillId="0" borderId="2" xfId="8" applyFont="1" applyBorder="1" applyAlignment="1">
      <alignment horizontal="center" vertical="center" wrapText="1"/>
    </xf>
    <xf numFmtId="0" fontId="11" fillId="0" borderId="3" xfId="8" applyFont="1" applyBorder="1" applyAlignment="1">
      <alignment horizontal="center" vertical="center" wrapText="1"/>
    </xf>
    <xf numFmtId="0" fontId="11" fillId="0" borderId="7" xfId="8" applyFont="1" applyBorder="1" applyAlignment="1">
      <alignment horizontal="center" vertical="center" wrapText="1"/>
    </xf>
    <xf numFmtId="0" fontId="11" fillId="0" borderId="8" xfId="8" applyFont="1" applyBorder="1" applyAlignment="1">
      <alignment horizontal="center" vertical="center" wrapText="1"/>
    </xf>
    <xf numFmtId="0" fontId="11" fillId="0" borderId="9" xfId="8" applyFont="1" applyBorder="1" applyAlignment="1">
      <alignment horizontal="center" vertical="center" wrapText="1"/>
    </xf>
    <xf numFmtId="38" fontId="11" fillId="0" borderId="6" xfId="2" applyFont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0" fontId="13" fillId="0" borderId="0" xfId="8" applyFont="1" applyBorder="1" applyAlignment="1">
      <alignment horizontal="center" vertical="center"/>
    </xf>
    <xf numFmtId="0" fontId="11" fillId="0" borderId="4" xfId="8" applyFont="1" applyBorder="1" applyAlignment="1">
      <alignment horizontal="center" vertical="center"/>
    </xf>
    <xf numFmtId="38" fontId="11" fillId="0" borderId="13" xfId="2" applyFont="1" applyBorder="1" applyAlignment="1">
      <alignment horizontal="right" vertical="center"/>
    </xf>
    <xf numFmtId="0" fontId="11" fillId="0" borderId="2" xfId="8" applyFont="1" applyBorder="1" applyAlignment="1">
      <alignment horizontal="distributed" vertical="center" indent="2"/>
    </xf>
    <xf numFmtId="0" fontId="11" fillId="0" borderId="8" xfId="8" applyFont="1" applyBorder="1" applyAlignment="1">
      <alignment horizontal="distributed" vertical="center" indent="2"/>
    </xf>
    <xf numFmtId="0" fontId="11" fillId="0" borderId="3" xfId="8" applyFont="1" applyBorder="1" applyAlignment="1">
      <alignment horizontal="distributed" vertical="center" indent="2"/>
    </xf>
    <xf numFmtId="0" fontId="11" fillId="0" borderId="9" xfId="8" applyFont="1" applyBorder="1" applyAlignment="1">
      <alignment horizontal="distributed" vertical="center" indent="2"/>
    </xf>
    <xf numFmtId="0" fontId="11" fillId="0" borderId="4" xfId="8" applyFont="1" applyBorder="1" applyAlignment="1">
      <alignment horizontal="distributed" vertical="center" indent="2"/>
    </xf>
    <xf numFmtId="0" fontId="11" fillId="0" borderId="7" xfId="8" applyFont="1" applyBorder="1" applyAlignment="1">
      <alignment horizontal="distributed" vertical="center" indent="2"/>
    </xf>
    <xf numFmtId="0" fontId="11" fillId="0" borderId="4" xfId="8" applyFont="1" applyBorder="1" applyAlignment="1">
      <alignment horizontal="distributed" vertical="center" indent="1"/>
    </xf>
    <xf numFmtId="0" fontId="11" fillId="0" borderId="2" xfId="8" applyFont="1" applyBorder="1" applyAlignment="1">
      <alignment horizontal="distributed" vertical="center" indent="1"/>
    </xf>
    <xf numFmtId="0" fontId="11" fillId="0" borderId="3" xfId="8" applyFont="1" applyBorder="1" applyAlignment="1">
      <alignment horizontal="distributed" vertical="center" indent="1"/>
    </xf>
    <xf numFmtId="0" fontId="11" fillId="0" borderId="7" xfId="8" applyFont="1" applyBorder="1" applyAlignment="1">
      <alignment horizontal="distributed" vertical="center" indent="1"/>
    </xf>
    <xf numFmtId="0" fontId="11" fillId="0" borderId="8" xfId="8" applyFont="1" applyBorder="1" applyAlignment="1">
      <alignment horizontal="distributed" vertical="center" indent="1"/>
    </xf>
    <xf numFmtId="0" fontId="11" fillId="0" borderId="9" xfId="8" applyFont="1" applyBorder="1" applyAlignment="1">
      <alignment horizontal="distributed" vertical="center" indent="1"/>
    </xf>
    <xf numFmtId="0" fontId="15" fillId="0" borderId="2" xfId="8" applyFont="1" applyBorder="1" applyAlignment="1">
      <alignment horizontal="center" vertical="center" shrinkToFit="1"/>
    </xf>
    <xf numFmtId="0" fontId="15" fillId="0" borderId="8" xfId="8" applyFont="1" applyBorder="1" applyAlignment="1">
      <alignment horizontal="center" vertical="center" shrinkToFit="1"/>
    </xf>
    <xf numFmtId="0" fontId="15" fillId="0" borderId="4" xfId="8" applyFont="1" applyBorder="1" applyAlignment="1">
      <alignment horizontal="center" vertical="center" shrinkToFit="1"/>
    </xf>
    <xf numFmtId="0" fontId="15" fillId="0" borderId="3" xfId="8" applyFont="1" applyBorder="1" applyAlignment="1">
      <alignment horizontal="center" vertical="center" shrinkToFit="1"/>
    </xf>
    <xf numFmtId="0" fontId="15" fillId="0" borderId="7" xfId="8" applyFont="1" applyBorder="1" applyAlignment="1">
      <alignment horizontal="center" vertical="center" shrinkToFit="1"/>
    </xf>
    <xf numFmtId="0" fontId="15" fillId="0" borderId="9" xfId="8" applyFont="1" applyBorder="1" applyAlignment="1">
      <alignment horizontal="center" vertical="center" shrinkToFit="1"/>
    </xf>
    <xf numFmtId="0" fontId="10" fillId="0" borderId="0" xfId="8" applyFont="1" applyBorder="1" applyAlignment="1">
      <alignment vertical="center"/>
    </xf>
    <xf numFmtId="0" fontId="16" fillId="0" borderId="4" xfId="8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38" fontId="11" fillId="0" borderId="6" xfId="2" applyFont="1" applyBorder="1" applyAlignment="1">
      <alignment horizontal="right" vertical="center"/>
    </xf>
    <xf numFmtId="38" fontId="11" fillId="0" borderId="19" xfId="2" applyFont="1" applyBorder="1" applyAlignment="1">
      <alignment horizontal="right" vertical="center"/>
    </xf>
    <xf numFmtId="38" fontId="11" fillId="0" borderId="0" xfId="11" applyFont="1" applyBorder="1" applyAlignment="1">
      <alignment horizontal="center" vertical="center"/>
    </xf>
    <xf numFmtId="38" fontId="11" fillId="0" borderId="13" xfId="2" applyFont="1" applyBorder="1" applyAlignment="1">
      <alignment horizontal="center" vertical="center"/>
    </xf>
    <xf numFmtId="49" fontId="2" fillId="0" borderId="0" xfId="9" applyNumberFormat="1" applyFont="1" applyBorder="1" applyAlignment="1">
      <alignment horizontal="center" vertical="center"/>
    </xf>
    <xf numFmtId="49" fontId="2" fillId="0" borderId="5" xfId="9" applyNumberFormat="1" applyFont="1" applyBorder="1" applyAlignment="1">
      <alignment horizontal="center" vertical="center"/>
    </xf>
    <xf numFmtId="0" fontId="2" fillId="0" borderId="4" xfId="9" applyFont="1" applyBorder="1" applyAlignment="1">
      <alignment horizontal="distributed" vertical="center" wrapText="1" indent="2"/>
    </xf>
    <xf numFmtId="0" fontId="2" fillId="0" borderId="2" xfId="9" applyFont="1" applyBorder="1" applyAlignment="1">
      <alignment horizontal="distributed" vertical="center" indent="2"/>
    </xf>
    <xf numFmtId="0" fontId="2" fillId="0" borderId="3" xfId="9" applyFont="1" applyBorder="1" applyAlignment="1">
      <alignment horizontal="distributed" vertical="center" indent="2"/>
    </xf>
    <xf numFmtId="0" fontId="2" fillId="0" borderId="7" xfId="9" applyFont="1" applyBorder="1" applyAlignment="1">
      <alignment horizontal="distributed" vertical="center" indent="2"/>
    </xf>
    <xf numFmtId="0" fontId="2" fillId="0" borderId="8" xfId="9" applyFont="1" applyBorder="1" applyAlignment="1">
      <alignment horizontal="distributed" vertical="center" indent="2"/>
    </xf>
    <xf numFmtId="0" fontId="2" fillId="0" borderId="9" xfId="9" applyFont="1" applyBorder="1" applyAlignment="1">
      <alignment horizontal="distributed" vertical="center" indent="2"/>
    </xf>
    <xf numFmtId="0" fontId="2" fillId="0" borderId="17" xfId="9" applyFont="1" applyBorder="1" applyAlignment="1">
      <alignment horizontal="distributed" vertical="center" indent="4"/>
    </xf>
    <xf numFmtId="0" fontId="2" fillId="0" borderId="21" xfId="9" applyFont="1" applyBorder="1" applyAlignment="1">
      <alignment horizontal="distributed" vertical="center" indent="4"/>
    </xf>
    <xf numFmtId="0" fontId="2" fillId="0" borderId="22" xfId="9" applyFont="1" applyBorder="1" applyAlignment="1">
      <alignment horizontal="distributed" vertical="center" indent="4"/>
    </xf>
    <xf numFmtId="0" fontId="2" fillId="0" borderId="7" xfId="9" applyFont="1" applyBorder="1" applyAlignment="1">
      <alignment horizontal="distributed" vertical="center"/>
    </xf>
    <xf numFmtId="0" fontId="2" fillId="0" borderId="8" xfId="9" applyFont="1" applyBorder="1" applyAlignment="1">
      <alignment horizontal="distributed" vertical="center"/>
    </xf>
    <xf numFmtId="0" fontId="2" fillId="0" borderId="9" xfId="9" applyFont="1" applyBorder="1" applyAlignment="1">
      <alignment horizontal="distributed" vertical="center"/>
    </xf>
    <xf numFmtId="38" fontId="2" fillId="0" borderId="0" xfId="2" applyFont="1" applyBorder="1" applyAlignment="1">
      <alignment horizontal="right" vertical="center"/>
    </xf>
    <xf numFmtId="0" fontId="13" fillId="0" borderId="0" xfId="9" applyFont="1" applyAlignment="1">
      <alignment horizontal="center" vertical="center"/>
    </xf>
    <xf numFmtId="0" fontId="11" fillId="0" borderId="17" xfId="9" applyFont="1" applyBorder="1" applyAlignment="1">
      <alignment horizontal="distributed" vertical="center" indent="10"/>
    </xf>
    <xf numFmtId="0" fontId="11" fillId="0" borderId="21" xfId="9" applyFont="1" applyBorder="1" applyAlignment="1">
      <alignment horizontal="distributed" vertical="center" indent="10"/>
    </xf>
    <xf numFmtId="0" fontId="11" fillId="0" borderId="7" xfId="9" applyFont="1" applyBorder="1" applyAlignment="1">
      <alignment horizontal="distributed" vertical="center" indent="3"/>
    </xf>
    <xf numFmtId="0" fontId="11" fillId="0" borderId="8" xfId="9" applyFont="1" applyBorder="1" applyAlignment="1">
      <alignment horizontal="distributed" vertical="center" indent="3"/>
    </xf>
    <xf numFmtId="0" fontId="11" fillId="0" borderId="9" xfId="9" applyFont="1" applyBorder="1" applyAlignment="1">
      <alignment horizontal="distributed" vertical="center" indent="3"/>
    </xf>
    <xf numFmtId="0" fontId="11" fillId="0" borderId="10" xfId="9" applyFont="1" applyBorder="1" applyAlignment="1">
      <alignment horizontal="distributed" vertical="center" indent="3"/>
    </xf>
    <xf numFmtId="0" fontId="11" fillId="0" borderId="11" xfId="9" applyFont="1" applyBorder="1" applyAlignment="1">
      <alignment horizontal="distributed" vertical="center" indent="3"/>
    </xf>
    <xf numFmtId="0" fontId="11" fillId="0" borderId="12" xfId="9" applyFont="1" applyBorder="1" applyAlignment="1">
      <alignment horizontal="distributed" vertical="center" indent="3"/>
    </xf>
    <xf numFmtId="0" fontId="7" fillId="0" borderId="0" xfId="9" applyFont="1" applyAlignment="1">
      <alignment horizontal="center" vertical="center"/>
    </xf>
    <xf numFmtId="0" fontId="2" fillId="0" borderId="4" xfId="9" applyFont="1" applyBorder="1" applyAlignment="1">
      <alignment horizontal="distributed" vertical="center" indent="2"/>
    </xf>
    <xf numFmtId="0" fontId="2" fillId="0" borderId="4" xfId="9" applyFont="1" applyBorder="1" applyAlignment="1">
      <alignment horizontal="distributed" vertical="center" indent="1"/>
    </xf>
    <xf numFmtId="0" fontId="2" fillId="0" borderId="2" xfId="9" applyFont="1" applyBorder="1" applyAlignment="1">
      <alignment horizontal="distributed" vertical="center" indent="1"/>
    </xf>
    <xf numFmtId="0" fontId="2" fillId="0" borderId="3" xfId="9" applyFont="1" applyBorder="1" applyAlignment="1">
      <alignment horizontal="distributed" vertical="center" indent="1"/>
    </xf>
    <xf numFmtId="0" fontId="2" fillId="0" borderId="7" xfId="9" applyFont="1" applyBorder="1" applyAlignment="1">
      <alignment horizontal="distributed" vertical="center" indent="1"/>
    </xf>
    <xf numFmtId="0" fontId="2" fillId="0" borderId="8" xfId="9" applyFont="1" applyBorder="1" applyAlignment="1">
      <alignment horizontal="distributed" vertical="center" indent="1"/>
    </xf>
    <xf numFmtId="0" fontId="2" fillId="0" borderId="9" xfId="9" applyFont="1" applyBorder="1" applyAlignment="1">
      <alignment horizontal="distributed" vertical="center" indent="1"/>
    </xf>
    <xf numFmtId="38" fontId="2" fillId="0" borderId="13" xfId="2" applyFont="1" applyBorder="1" applyAlignment="1">
      <alignment horizontal="right" vertical="center"/>
    </xf>
    <xf numFmtId="0" fontId="2" fillId="0" borderId="10" xfId="10" applyFont="1" applyBorder="1" applyAlignment="1">
      <alignment horizontal="center" vertical="center"/>
    </xf>
    <xf numFmtId="0" fontId="2" fillId="0" borderId="11" xfId="10" applyFont="1" applyBorder="1" applyAlignment="1">
      <alignment horizontal="center" vertical="center"/>
    </xf>
    <xf numFmtId="0" fontId="2" fillId="0" borderId="12" xfId="10" applyFont="1" applyBorder="1" applyAlignment="1">
      <alignment horizontal="center" vertical="center"/>
    </xf>
    <xf numFmtId="0" fontId="2" fillId="0" borderId="0" xfId="10" applyFont="1" applyBorder="1" applyAlignment="1">
      <alignment horizontal="center" vertical="center"/>
    </xf>
    <xf numFmtId="0" fontId="2" fillId="0" borderId="5" xfId="10" applyFont="1" applyBorder="1" applyAlignment="1">
      <alignment horizontal="center" vertical="center"/>
    </xf>
    <xf numFmtId="0" fontId="2" fillId="0" borderId="8" xfId="10" applyFont="1" applyBorder="1" applyAlignment="1">
      <alignment horizontal="center" vertical="center"/>
    </xf>
    <xf numFmtId="0" fontId="2" fillId="0" borderId="9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center"/>
    </xf>
    <xf numFmtId="0" fontId="2" fillId="0" borderId="21" xfId="10" applyFont="1" applyBorder="1" applyAlignment="1">
      <alignment horizontal="center" vertical="center"/>
    </xf>
    <xf numFmtId="0" fontId="2" fillId="0" borderId="22" xfId="10" applyFont="1" applyBorder="1" applyAlignment="1">
      <alignment horizontal="center" vertical="center"/>
    </xf>
    <xf numFmtId="0" fontId="2" fillId="0" borderId="17" xfId="10" applyFont="1" applyBorder="1" applyAlignment="1">
      <alignment horizontal="center" vertical="center"/>
    </xf>
    <xf numFmtId="38" fontId="11" fillId="0" borderId="0" xfId="2" applyFont="1" applyBorder="1" applyAlignment="1">
      <alignment vertical="center"/>
    </xf>
    <xf numFmtId="38" fontId="11" fillId="0" borderId="1" xfId="2" applyFont="1" applyBorder="1" applyAlignment="1">
      <alignment horizontal="center" vertical="center"/>
    </xf>
    <xf numFmtId="0" fontId="11" fillId="0" borderId="18" xfId="10" applyFont="1" applyBorder="1" applyAlignment="1">
      <alignment horizontal="center" vertical="center"/>
    </xf>
    <xf numFmtId="0" fontId="11" fillId="0" borderId="10" xfId="10" applyFont="1" applyBorder="1" applyAlignment="1">
      <alignment horizontal="center" vertical="center"/>
    </xf>
    <xf numFmtId="38" fontId="11" fillId="0" borderId="13" xfId="11" applyFont="1" applyBorder="1" applyAlignment="1">
      <alignment horizontal="right" vertical="center"/>
    </xf>
    <xf numFmtId="49" fontId="11" fillId="0" borderId="22" xfId="10" applyNumberFormat="1" applyFont="1" applyBorder="1" applyAlignment="1">
      <alignment horizontal="center" vertical="center"/>
    </xf>
    <xf numFmtId="49" fontId="11" fillId="0" borderId="16" xfId="10" applyNumberFormat="1" applyFont="1" applyBorder="1" applyAlignment="1">
      <alignment horizontal="center" vertical="center"/>
    </xf>
    <xf numFmtId="49" fontId="11" fillId="0" borderId="12" xfId="10" applyNumberFormat="1" applyFont="1" applyBorder="1" applyAlignment="1">
      <alignment horizontal="center" vertical="center"/>
    </xf>
    <xf numFmtId="49" fontId="11" fillId="0" borderId="18" xfId="10" applyNumberFormat="1" applyFont="1" applyBorder="1" applyAlignment="1">
      <alignment horizontal="center" vertical="center"/>
    </xf>
    <xf numFmtId="177" fontId="11" fillId="0" borderId="10" xfId="2" applyNumberFormat="1" applyFont="1" applyBorder="1" applyAlignment="1">
      <alignment horizontal="center" vertical="center"/>
    </xf>
    <xf numFmtId="177" fontId="11" fillId="0" borderId="11" xfId="2" applyNumberFormat="1" applyFont="1" applyBorder="1" applyAlignment="1">
      <alignment horizontal="center" vertical="center"/>
    </xf>
    <xf numFmtId="177" fontId="11" fillId="0" borderId="12" xfId="2" applyNumberFormat="1" applyFont="1" applyBorder="1" applyAlignment="1">
      <alignment horizontal="center" vertical="center"/>
    </xf>
    <xf numFmtId="0" fontId="11" fillId="0" borderId="17" xfId="10" applyFont="1" applyBorder="1" applyAlignment="1">
      <alignment horizontal="center" vertical="center" wrapText="1"/>
    </xf>
    <xf numFmtId="0" fontId="11" fillId="0" borderId="21" xfId="10" applyFont="1" applyBorder="1" applyAlignment="1">
      <alignment horizontal="center" vertical="center" wrapText="1"/>
    </xf>
    <xf numFmtId="0" fontId="11" fillId="0" borderId="22" xfId="10" applyFont="1" applyBorder="1" applyAlignment="1">
      <alignment horizontal="center" vertical="center" wrapText="1"/>
    </xf>
    <xf numFmtId="0" fontId="11" fillId="0" borderId="16" xfId="10" applyFont="1" applyBorder="1" applyAlignment="1">
      <alignment horizontal="center" vertical="center"/>
    </xf>
    <xf numFmtId="0" fontId="11" fillId="0" borderId="17" xfId="10" applyFont="1" applyBorder="1" applyAlignment="1">
      <alignment horizontal="center" vertical="center"/>
    </xf>
    <xf numFmtId="0" fontId="13" fillId="0" borderId="0" xfId="10" applyFont="1" applyAlignment="1">
      <alignment vertical="center"/>
    </xf>
    <xf numFmtId="49" fontId="11" fillId="0" borderId="2" xfId="10" applyNumberFormat="1" applyFont="1" applyBorder="1" applyAlignment="1">
      <alignment horizontal="center" vertical="center"/>
    </xf>
    <xf numFmtId="49" fontId="11" fillId="0" borderId="3" xfId="10" applyNumberFormat="1" applyFont="1" applyBorder="1" applyAlignment="1">
      <alignment horizontal="center" vertical="center"/>
    </xf>
    <xf numFmtId="49" fontId="11" fillId="0" borderId="8" xfId="10" applyNumberFormat="1" applyFont="1" applyBorder="1" applyAlignment="1">
      <alignment horizontal="center" vertical="center"/>
    </xf>
    <xf numFmtId="49" fontId="11" fillId="0" borderId="9" xfId="10" applyNumberFormat="1" applyFont="1" applyBorder="1" applyAlignment="1">
      <alignment horizontal="center" vertical="center"/>
    </xf>
    <xf numFmtId="177" fontId="11" fillId="0" borderId="16" xfId="2" applyNumberFormat="1" applyFont="1" applyBorder="1" applyAlignment="1">
      <alignment horizontal="center" vertical="center"/>
    </xf>
    <xf numFmtId="0" fontId="11" fillId="0" borderId="21" xfId="10" applyFont="1" applyBorder="1" applyAlignment="1">
      <alignment horizontal="center" vertical="center"/>
    </xf>
    <xf numFmtId="0" fontId="11" fillId="0" borderId="22" xfId="10" applyFont="1" applyBorder="1" applyAlignment="1">
      <alignment horizontal="center" vertical="center"/>
    </xf>
    <xf numFmtId="177" fontId="11" fillId="0" borderId="18" xfId="2" applyNumberFormat="1" applyFont="1" applyBorder="1" applyAlignment="1">
      <alignment horizontal="center" vertical="center"/>
    </xf>
    <xf numFmtId="49" fontId="2" fillId="0" borderId="0" xfId="10" applyNumberFormat="1" applyFont="1" applyBorder="1" applyAlignment="1">
      <alignment horizontal="center" vertical="center"/>
    </xf>
    <xf numFmtId="49" fontId="2" fillId="0" borderId="5" xfId="10" applyNumberFormat="1" applyFont="1" applyBorder="1" applyAlignment="1">
      <alignment horizontal="center" vertical="center"/>
    </xf>
    <xf numFmtId="0" fontId="11" fillId="0" borderId="12" xfId="10" applyFont="1" applyBorder="1" applyAlignment="1">
      <alignment horizontal="center" vertical="center"/>
    </xf>
    <xf numFmtId="0" fontId="7" fillId="0" borderId="0" xfId="10" applyFont="1" applyBorder="1" applyAlignment="1">
      <alignment horizontal="center" vertical="center"/>
    </xf>
    <xf numFmtId="38" fontId="2" fillId="0" borderId="6" xfId="2" applyFont="1" applyBorder="1" applyAlignment="1">
      <alignment horizontal="right" vertical="center"/>
    </xf>
    <xf numFmtId="38" fontId="2" fillId="0" borderId="19" xfId="2" applyFont="1" applyBorder="1" applyAlignment="1">
      <alignment horizontal="right" vertical="center"/>
    </xf>
    <xf numFmtId="49" fontId="11" fillId="0" borderId="0" xfId="1" applyNumberFormat="1" applyFont="1" applyBorder="1" applyAlignment="1">
      <alignment horizontal="center" vertical="center"/>
    </xf>
    <xf numFmtId="49" fontId="11" fillId="0" borderId="5" xfId="1" applyNumberFormat="1" applyFont="1" applyBorder="1" applyAlignment="1">
      <alignment horizontal="center" vertical="center"/>
    </xf>
    <xf numFmtId="3" fontId="11" fillId="0" borderId="6" xfId="1" applyNumberFormat="1" applyFont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178" fontId="11" fillId="0" borderId="0" xfId="5" applyNumberFormat="1" applyFont="1" applyBorder="1" applyAlignment="1">
      <alignment horizontal="center" vertical="center"/>
    </xf>
    <xf numFmtId="176" fontId="11" fillId="0" borderId="0" xfId="5" applyNumberFormat="1" applyFont="1" applyBorder="1" applyAlignment="1">
      <alignment horizontal="right" vertical="center" shrinkToFit="1"/>
    </xf>
    <xf numFmtId="3" fontId="11" fillId="0" borderId="6" xfId="5" applyNumberFormat="1" applyFont="1" applyBorder="1" applyAlignment="1">
      <alignment horizontal="center" vertical="center"/>
    </xf>
    <xf numFmtId="3" fontId="11" fillId="0" borderId="0" xfId="5" applyNumberFormat="1" applyFont="1" applyBorder="1" applyAlignment="1">
      <alignment horizontal="center" vertical="center"/>
    </xf>
    <xf numFmtId="0" fontId="11" fillId="0" borderId="4" xfId="5" applyFont="1" applyBorder="1" applyAlignment="1">
      <alignment horizontal="distributed" vertical="center" indent="5"/>
    </xf>
    <xf numFmtId="0" fontId="11" fillId="0" borderId="2" xfId="5" applyFont="1" applyBorder="1" applyAlignment="1">
      <alignment horizontal="distributed" vertical="center" indent="5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" xfId="5" applyFont="1" applyBorder="1" applyAlignment="1">
      <alignment horizontal="distributed" vertical="center" indent="1"/>
    </xf>
    <xf numFmtId="38" fontId="11" fillId="0" borderId="1" xfId="2" applyFont="1" applyBorder="1" applyAlignment="1">
      <alignment horizontal="right" vertical="center"/>
    </xf>
    <xf numFmtId="0" fontId="11" fillId="0" borderId="13" xfId="5" applyFont="1" applyBorder="1" applyAlignment="1">
      <alignment horizontal="distributed" vertical="center" indent="1"/>
    </xf>
    <xf numFmtId="0" fontId="11" fillId="0" borderId="14" xfId="5" applyFont="1" applyBorder="1" applyAlignment="1">
      <alignment horizontal="distributed" vertical="center" indent="1"/>
    </xf>
    <xf numFmtId="177" fontId="11" fillId="0" borderId="0" xfId="2" applyNumberFormat="1" applyFont="1" applyBorder="1" applyAlignment="1">
      <alignment horizontal="center" vertical="center"/>
    </xf>
    <xf numFmtId="0" fontId="11" fillId="0" borderId="17" xfId="5" applyFont="1" applyBorder="1" applyAlignment="1">
      <alignment horizontal="distributed" vertical="center" indent="5"/>
    </xf>
    <xf numFmtId="0" fontId="11" fillId="0" borderId="21" xfId="5" applyFont="1" applyBorder="1" applyAlignment="1">
      <alignment horizontal="distributed" vertical="center" indent="5"/>
    </xf>
    <xf numFmtId="0" fontId="11" fillId="0" borderId="2" xfId="1" applyFont="1" applyBorder="1" applyAlignment="1">
      <alignment horizontal="distributed" vertical="center" indent="2"/>
    </xf>
    <xf numFmtId="0" fontId="11" fillId="0" borderId="3" xfId="1" applyFont="1" applyBorder="1" applyAlignment="1">
      <alignment horizontal="distributed" vertical="center" indent="2"/>
    </xf>
    <xf numFmtId="0" fontId="11" fillId="0" borderId="8" xfId="1" applyFont="1" applyBorder="1" applyAlignment="1">
      <alignment horizontal="distributed" vertical="center" indent="2"/>
    </xf>
    <xf numFmtId="0" fontId="11" fillId="0" borderId="9" xfId="1" applyFont="1" applyBorder="1" applyAlignment="1">
      <alignment horizontal="distributed" vertical="center" indent="2"/>
    </xf>
    <xf numFmtId="0" fontId="11" fillId="0" borderId="0" xfId="5" applyFont="1" applyBorder="1" applyAlignment="1">
      <alignment horizontal="distributed" vertical="center" indent="1"/>
    </xf>
    <xf numFmtId="0" fontId="11" fillId="0" borderId="5" xfId="5" applyFont="1" applyBorder="1" applyAlignment="1">
      <alignment horizontal="distributed" vertical="center" indent="1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38" fontId="11" fillId="0" borderId="20" xfId="2" applyFont="1" applyBorder="1" applyAlignment="1">
      <alignment horizontal="right" vertical="center"/>
    </xf>
    <xf numFmtId="0" fontId="11" fillId="0" borderId="4" xfId="5" applyFont="1" applyBorder="1" applyAlignment="1">
      <alignment horizontal="distributed" vertical="center" indent="3"/>
    </xf>
    <xf numFmtId="0" fontId="11" fillId="0" borderId="2" xfId="1" applyFont="1" applyBorder="1" applyAlignment="1">
      <alignment horizontal="distributed" vertical="center" indent="3"/>
    </xf>
    <xf numFmtId="0" fontId="11" fillId="0" borderId="8" xfId="1" applyFont="1" applyBorder="1" applyAlignment="1">
      <alignment horizontal="distributed" vertical="center" indent="3"/>
    </xf>
    <xf numFmtId="0" fontId="11" fillId="0" borderId="17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38" fontId="2" fillId="0" borderId="0" xfId="3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7" applyFont="1" applyBorder="1" applyAlignment="1">
      <alignment horizontal="left" vertical="center" shrinkToFit="1"/>
    </xf>
    <xf numFmtId="0" fontId="2" fillId="0" borderId="15" xfId="7" applyFont="1" applyBorder="1" applyAlignment="1">
      <alignment horizontal="left" vertical="center" shrinkToFit="1"/>
    </xf>
    <xf numFmtId="49" fontId="2" fillId="0" borderId="1" xfId="1" applyNumberFormat="1" applyFont="1" applyBorder="1" applyAlignment="1">
      <alignment horizontal="center" vertical="center"/>
    </xf>
    <xf numFmtId="49" fontId="2" fillId="0" borderId="15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2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2" fillId="0" borderId="20" xfId="1" applyFont="1" applyBorder="1" applyAlignment="1">
      <alignment horizontal="right" vertical="center"/>
    </xf>
    <xf numFmtId="38" fontId="2" fillId="0" borderId="20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/>
    <xf numFmtId="38" fontId="2" fillId="0" borderId="20" xfId="11" applyFont="1" applyBorder="1" applyAlignment="1">
      <alignment horizontal="right" vertical="center"/>
    </xf>
    <xf numFmtId="38" fontId="2" fillId="0" borderId="1" xfId="11" applyFont="1" applyBorder="1" applyAlignment="1">
      <alignment horizontal="right" vertical="center"/>
    </xf>
    <xf numFmtId="38" fontId="2" fillId="0" borderId="1" xfId="11" applyFont="1" applyBorder="1" applyAlignment="1">
      <alignment vertical="center"/>
    </xf>
    <xf numFmtId="49" fontId="2" fillId="0" borderId="1" xfId="6" applyNumberFormat="1" applyFont="1" applyBorder="1" applyAlignment="1">
      <alignment horizontal="center" vertical="center"/>
    </xf>
    <xf numFmtId="49" fontId="2" fillId="0" borderId="15" xfId="6" applyNumberFormat="1" applyFont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0" fontId="2" fillId="0" borderId="1" xfId="6" applyFont="1" applyBorder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177" fontId="3" fillId="0" borderId="0" xfId="2" applyNumberFormat="1" applyFont="1" applyBorder="1" applyAlignment="1">
      <alignment horizontal="right" vertical="center"/>
    </xf>
    <xf numFmtId="38" fontId="2" fillId="0" borderId="13" xfId="2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77" fontId="2" fillId="0" borderId="0" xfId="2" applyNumberFormat="1" applyFont="1" applyBorder="1" applyAlignment="1">
      <alignment horizontal="right" vertical="center"/>
    </xf>
    <xf numFmtId="38" fontId="2" fillId="0" borderId="0" xfId="2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2" fillId="0" borderId="20" xfId="2" applyFont="1" applyBorder="1" applyAlignment="1">
      <alignment horizontal="right" vertical="center"/>
    </xf>
    <xf numFmtId="38" fontId="2" fillId="0" borderId="1" xfId="2" applyFont="1" applyBorder="1" applyAlignment="1">
      <alignment horizontal="right" vertical="center"/>
    </xf>
    <xf numFmtId="177" fontId="2" fillId="0" borderId="1" xfId="2" applyNumberFormat="1" applyFont="1" applyBorder="1" applyAlignment="1">
      <alignment horizontal="right" vertical="center"/>
    </xf>
    <xf numFmtId="38" fontId="2" fillId="0" borderId="1" xfId="2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9" fontId="11" fillId="0" borderId="1" xfId="8" applyNumberFormat="1" applyFont="1" applyBorder="1" applyAlignment="1">
      <alignment horizontal="center" vertical="center"/>
    </xf>
    <xf numFmtId="49" fontId="11" fillId="0" borderId="15" xfId="8" applyNumberFormat="1" applyFont="1" applyBorder="1" applyAlignment="1">
      <alignment horizontal="center" vertical="center"/>
    </xf>
    <xf numFmtId="38" fontId="11" fillId="0" borderId="20" xfId="2" applyFont="1" applyBorder="1" applyAlignment="1">
      <alignment horizontal="center" vertical="center"/>
    </xf>
    <xf numFmtId="38" fontId="11" fillId="0" borderId="1" xfId="1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8" fontId="11" fillId="0" borderId="20" xfId="11" applyFont="1" applyBorder="1" applyAlignment="1">
      <alignment horizontal="right" vertical="center"/>
    </xf>
    <xf numFmtId="38" fontId="11" fillId="0" borderId="1" xfId="1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49" fontId="2" fillId="0" borderId="1" xfId="9" applyNumberFormat="1" applyFont="1" applyBorder="1" applyAlignment="1">
      <alignment horizontal="center" vertical="center"/>
    </xf>
    <xf numFmtId="49" fontId="2" fillId="0" borderId="15" xfId="9" applyNumberFormat="1" applyFont="1" applyBorder="1" applyAlignment="1">
      <alignment horizontal="center" vertical="center"/>
    </xf>
    <xf numFmtId="0" fontId="2" fillId="0" borderId="2" xfId="9" applyFont="1" applyBorder="1" applyAlignment="1">
      <alignment horizontal="right" vertical="center"/>
    </xf>
    <xf numFmtId="0" fontId="10" fillId="0" borderId="1" xfId="8" applyFont="1" applyBorder="1" applyAlignment="1">
      <alignment vertical="center"/>
    </xf>
    <xf numFmtId="49" fontId="2" fillId="0" borderId="1" xfId="10" applyNumberFormat="1" applyFont="1" applyBorder="1" applyAlignment="1">
      <alignment horizontal="center" vertical="center"/>
    </xf>
    <xf numFmtId="49" fontId="2" fillId="0" borderId="15" xfId="10" applyNumberFormat="1" applyFont="1" applyBorder="1" applyAlignment="1">
      <alignment horizontal="center" vertical="center"/>
    </xf>
    <xf numFmtId="38" fontId="2" fillId="0" borderId="1" xfId="2" applyFont="1" applyBorder="1" applyAlignment="1">
      <alignment vertical="center" wrapText="1"/>
    </xf>
    <xf numFmtId="49" fontId="11" fillId="0" borderId="1" xfId="1" applyNumberFormat="1" applyFont="1" applyBorder="1" applyAlignment="1">
      <alignment horizontal="center" vertical="center"/>
    </xf>
    <xf numFmtId="176" fontId="11" fillId="0" borderId="1" xfId="5" applyNumberFormat="1" applyFont="1" applyBorder="1" applyAlignment="1">
      <alignment horizontal="right" vertical="center" shrinkToFit="1"/>
    </xf>
    <xf numFmtId="177" fontId="11" fillId="0" borderId="1" xfId="2" applyNumberFormat="1" applyFont="1" applyBorder="1" applyAlignment="1">
      <alignment horizontal="center" vertical="center"/>
    </xf>
    <xf numFmtId="38" fontId="11" fillId="0" borderId="1" xfId="2" applyFont="1" applyBorder="1" applyAlignment="1">
      <alignment horizontal="right" vertical="center" indent="3"/>
    </xf>
    <xf numFmtId="49" fontId="11" fillId="0" borderId="15" xfId="1" applyNumberFormat="1" applyFont="1" applyBorder="1" applyAlignment="1">
      <alignment horizontal="center" vertical="center"/>
    </xf>
    <xf numFmtId="3" fontId="11" fillId="0" borderId="20" xfId="5" applyNumberFormat="1" applyFont="1" applyBorder="1" applyAlignment="1">
      <alignment horizontal="center" vertical="center"/>
    </xf>
    <xf numFmtId="3" fontId="11" fillId="0" borderId="1" xfId="5" applyNumberFormat="1" applyFont="1" applyBorder="1" applyAlignment="1">
      <alignment horizontal="center" vertical="center"/>
    </xf>
    <xf numFmtId="3" fontId="11" fillId="0" borderId="20" xfId="5" applyNumberFormat="1" applyFont="1" applyBorder="1" applyAlignment="1">
      <alignment horizontal="right" vertical="center"/>
    </xf>
    <xf numFmtId="3" fontId="11" fillId="0" borderId="1" xfId="5" applyNumberFormat="1" applyFont="1" applyBorder="1" applyAlignment="1">
      <alignment horizontal="right" vertical="center"/>
    </xf>
    <xf numFmtId="3" fontId="11" fillId="0" borderId="1" xfId="5" applyNumberFormat="1" applyFont="1" applyBorder="1" applyAlignment="1">
      <alignment vertical="center"/>
    </xf>
    <xf numFmtId="178" fontId="11" fillId="0" borderId="1" xfId="5" applyNumberFormat="1" applyFont="1" applyBorder="1" applyAlignment="1">
      <alignment horizontal="center" vertical="center"/>
    </xf>
  </cellXfs>
  <cellStyles count="13">
    <cellStyle name="桁区切り" xfId="11" builtinId="6"/>
    <cellStyle name="桁区切り 2" xfId="2"/>
    <cellStyle name="桁区切り 3" xfId="3"/>
    <cellStyle name="桁区切り 4" xfId="12"/>
    <cellStyle name="標準" xfId="0" builtinId="0"/>
    <cellStyle name="標準 2" xfId="1"/>
    <cellStyle name="標準 2 2" xfId="7"/>
    <cellStyle name="標準 3" xfId="4"/>
    <cellStyle name="標準 4" xfId="5"/>
    <cellStyle name="標準 5" xfId="6"/>
    <cellStyle name="標準 6" xfId="8"/>
    <cellStyle name="標準 7" xfId="9"/>
    <cellStyle name="標準 8" xfId="10"/>
  </cellStyles>
  <dxfs count="0"/>
  <tableStyles count="0" defaultTableStyle="TableStyleMedium2" defaultPivotStyle="PivotStyleLight16"/>
  <colors>
    <mruColors>
      <color rgb="FFFF0066"/>
      <color rgb="FFFF99FF"/>
      <color rgb="FFFF66FF"/>
      <color rgb="FFFF33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0"/>
  <sheetViews>
    <sheetView view="pageBreakPreview" zoomScaleNormal="100" zoomScaleSheetLayoutView="100" workbookViewId="0">
      <selection activeCell="A3" sqref="A3:BU3"/>
    </sheetView>
  </sheetViews>
  <sheetFormatPr defaultRowHeight="13" x14ac:dyDescent="0.2"/>
  <cols>
    <col min="1" max="73" width="1.26953125" style="60" customWidth="1"/>
    <col min="74" max="78" width="9" style="60" customWidth="1"/>
    <col min="79" max="256" width="9" style="60"/>
    <col min="257" max="329" width="1.26953125" style="60" customWidth="1"/>
    <col min="330" max="334" width="9" style="60" customWidth="1"/>
    <col min="335" max="512" width="9" style="60"/>
    <col min="513" max="585" width="1.26953125" style="60" customWidth="1"/>
    <col min="586" max="590" width="9" style="60" customWidth="1"/>
    <col min="591" max="768" width="9" style="60"/>
    <col min="769" max="841" width="1.26953125" style="60" customWidth="1"/>
    <col min="842" max="846" width="9" style="60" customWidth="1"/>
    <col min="847" max="1024" width="9" style="60"/>
    <col min="1025" max="1097" width="1.26953125" style="60" customWidth="1"/>
    <col min="1098" max="1102" width="9" style="60" customWidth="1"/>
    <col min="1103" max="1280" width="9" style="60"/>
    <col min="1281" max="1353" width="1.26953125" style="60" customWidth="1"/>
    <col min="1354" max="1358" width="9" style="60" customWidth="1"/>
    <col min="1359" max="1536" width="9" style="60"/>
    <col min="1537" max="1609" width="1.26953125" style="60" customWidth="1"/>
    <col min="1610" max="1614" width="9" style="60" customWidth="1"/>
    <col min="1615" max="1792" width="9" style="60"/>
    <col min="1793" max="1865" width="1.26953125" style="60" customWidth="1"/>
    <col min="1866" max="1870" width="9" style="60" customWidth="1"/>
    <col min="1871" max="2048" width="9" style="60"/>
    <col min="2049" max="2121" width="1.26953125" style="60" customWidth="1"/>
    <col min="2122" max="2126" width="9" style="60" customWidth="1"/>
    <col min="2127" max="2304" width="9" style="60"/>
    <col min="2305" max="2377" width="1.26953125" style="60" customWidth="1"/>
    <col min="2378" max="2382" width="9" style="60" customWidth="1"/>
    <col min="2383" max="2560" width="9" style="60"/>
    <col min="2561" max="2633" width="1.26953125" style="60" customWidth="1"/>
    <col min="2634" max="2638" width="9" style="60" customWidth="1"/>
    <col min="2639" max="2816" width="9" style="60"/>
    <col min="2817" max="2889" width="1.26953125" style="60" customWidth="1"/>
    <col min="2890" max="2894" width="9" style="60" customWidth="1"/>
    <col min="2895" max="3072" width="9" style="60"/>
    <col min="3073" max="3145" width="1.26953125" style="60" customWidth="1"/>
    <col min="3146" max="3150" width="9" style="60" customWidth="1"/>
    <col min="3151" max="3328" width="9" style="60"/>
    <col min="3329" max="3401" width="1.26953125" style="60" customWidth="1"/>
    <col min="3402" max="3406" width="9" style="60" customWidth="1"/>
    <col min="3407" max="3584" width="9" style="60"/>
    <col min="3585" max="3657" width="1.26953125" style="60" customWidth="1"/>
    <col min="3658" max="3662" width="9" style="60" customWidth="1"/>
    <col min="3663" max="3840" width="9" style="60"/>
    <col min="3841" max="3913" width="1.26953125" style="60" customWidth="1"/>
    <col min="3914" max="3918" width="9" style="60" customWidth="1"/>
    <col min="3919" max="4096" width="9" style="60"/>
    <col min="4097" max="4169" width="1.26953125" style="60" customWidth="1"/>
    <col min="4170" max="4174" width="9" style="60" customWidth="1"/>
    <col min="4175" max="4352" width="9" style="60"/>
    <col min="4353" max="4425" width="1.26953125" style="60" customWidth="1"/>
    <col min="4426" max="4430" width="9" style="60" customWidth="1"/>
    <col min="4431" max="4608" width="9" style="60"/>
    <col min="4609" max="4681" width="1.26953125" style="60" customWidth="1"/>
    <col min="4682" max="4686" width="9" style="60" customWidth="1"/>
    <col min="4687" max="4864" width="9" style="60"/>
    <col min="4865" max="4937" width="1.26953125" style="60" customWidth="1"/>
    <col min="4938" max="4942" width="9" style="60" customWidth="1"/>
    <col min="4943" max="5120" width="9" style="60"/>
    <col min="5121" max="5193" width="1.26953125" style="60" customWidth="1"/>
    <col min="5194" max="5198" width="9" style="60" customWidth="1"/>
    <col min="5199" max="5376" width="9" style="60"/>
    <col min="5377" max="5449" width="1.26953125" style="60" customWidth="1"/>
    <col min="5450" max="5454" width="9" style="60" customWidth="1"/>
    <col min="5455" max="5632" width="9" style="60"/>
    <col min="5633" max="5705" width="1.26953125" style="60" customWidth="1"/>
    <col min="5706" max="5710" width="9" style="60" customWidth="1"/>
    <col min="5711" max="5888" width="9" style="60"/>
    <col min="5889" max="5961" width="1.26953125" style="60" customWidth="1"/>
    <col min="5962" max="5966" width="9" style="60" customWidth="1"/>
    <col min="5967" max="6144" width="9" style="60"/>
    <col min="6145" max="6217" width="1.26953125" style="60" customWidth="1"/>
    <col min="6218" max="6222" width="9" style="60" customWidth="1"/>
    <col min="6223" max="6400" width="9" style="60"/>
    <col min="6401" max="6473" width="1.26953125" style="60" customWidth="1"/>
    <col min="6474" max="6478" width="9" style="60" customWidth="1"/>
    <col min="6479" max="6656" width="9" style="60"/>
    <col min="6657" max="6729" width="1.26953125" style="60" customWidth="1"/>
    <col min="6730" max="6734" width="9" style="60" customWidth="1"/>
    <col min="6735" max="6912" width="9" style="60"/>
    <col min="6913" max="6985" width="1.26953125" style="60" customWidth="1"/>
    <col min="6986" max="6990" width="9" style="60" customWidth="1"/>
    <col min="6991" max="7168" width="9" style="60"/>
    <col min="7169" max="7241" width="1.26953125" style="60" customWidth="1"/>
    <col min="7242" max="7246" width="9" style="60" customWidth="1"/>
    <col min="7247" max="7424" width="9" style="60"/>
    <col min="7425" max="7497" width="1.26953125" style="60" customWidth="1"/>
    <col min="7498" max="7502" width="9" style="60" customWidth="1"/>
    <col min="7503" max="7680" width="9" style="60"/>
    <col min="7681" max="7753" width="1.26953125" style="60" customWidth="1"/>
    <col min="7754" max="7758" width="9" style="60" customWidth="1"/>
    <col min="7759" max="7936" width="9" style="60"/>
    <col min="7937" max="8009" width="1.26953125" style="60" customWidth="1"/>
    <col min="8010" max="8014" width="9" style="60" customWidth="1"/>
    <col min="8015" max="8192" width="9" style="60"/>
    <col min="8193" max="8265" width="1.26953125" style="60" customWidth="1"/>
    <col min="8266" max="8270" width="9" style="60" customWidth="1"/>
    <col min="8271" max="8448" width="9" style="60"/>
    <col min="8449" max="8521" width="1.26953125" style="60" customWidth="1"/>
    <col min="8522" max="8526" width="9" style="60" customWidth="1"/>
    <col min="8527" max="8704" width="9" style="60"/>
    <col min="8705" max="8777" width="1.26953125" style="60" customWidth="1"/>
    <col min="8778" max="8782" width="9" style="60" customWidth="1"/>
    <col min="8783" max="8960" width="9" style="60"/>
    <col min="8961" max="9033" width="1.26953125" style="60" customWidth="1"/>
    <col min="9034" max="9038" width="9" style="60" customWidth="1"/>
    <col min="9039" max="9216" width="9" style="60"/>
    <col min="9217" max="9289" width="1.26953125" style="60" customWidth="1"/>
    <col min="9290" max="9294" width="9" style="60" customWidth="1"/>
    <col min="9295" max="9472" width="9" style="60"/>
    <col min="9473" max="9545" width="1.26953125" style="60" customWidth="1"/>
    <col min="9546" max="9550" width="9" style="60" customWidth="1"/>
    <col min="9551" max="9728" width="9" style="60"/>
    <col min="9729" max="9801" width="1.26953125" style="60" customWidth="1"/>
    <col min="9802" max="9806" width="9" style="60" customWidth="1"/>
    <col min="9807" max="9984" width="9" style="60"/>
    <col min="9985" max="10057" width="1.26953125" style="60" customWidth="1"/>
    <col min="10058" max="10062" width="9" style="60" customWidth="1"/>
    <col min="10063" max="10240" width="9" style="60"/>
    <col min="10241" max="10313" width="1.26953125" style="60" customWidth="1"/>
    <col min="10314" max="10318" width="9" style="60" customWidth="1"/>
    <col min="10319" max="10496" width="9" style="60"/>
    <col min="10497" max="10569" width="1.26953125" style="60" customWidth="1"/>
    <col min="10570" max="10574" width="9" style="60" customWidth="1"/>
    <col min="10575" max="10752" width="9" style="60"/>
    <col min="10753" max="10825" width="1.26953125" style="60" customWidth="1"/>
    <col min="10826" max="10830" width="9" style="60" customWidth="1"/>
    <col min="10831" max="11008" width="9" style="60"/>
    <col min="11009" max="11081" width="1.26953125" style="60" customWidth="1"/>
    <col min="11082" max="11086" width="9" style="60" customWidth="1"/>
    <col min="11087" max="11264" width="9" style="60"/>
    <col min="11265" max="11337" width="1.26953125" style="60" customWidth="1"/>
    <col min="11338" max="11342" width="9" style="60" customWidth="1"/>
    <col min="11343" max="11520" width="9" style="60"/>
    <col min="11521" max="11593" width="1.26953125" style="60" customWidth="1"/>
    <col min="11594" max="11598" width="9" style="60" customWidth="1"/>
    <col min="11599" max="11776" width="9" style="60"/>
    <col min="11777" max="11849" width="1.26953125" style="60" customWidth="1"/>
    <col min="11850" max="11854" width="9" style="60" customWidth="1"/>
    <col min="11855" max="12032" width="9" style="60"/>
    <col min="12033" max="12105" width="1.26953125" style="60" customWidth="1"/>
    <col min="12106" max="12110" width="9" style="60" customWidth="1"/>
    <col min="12111" max="12288" width="9" style="60"/>
    <col min="12289" max="12361" width="1.26953125" style="60" customWidth="1"/>
    <col min="12362" max="12366" width="9" style="60" customWidth="1"/>
    <col min="12367" max="12544" width="9" style="60"/>
    <col min="12545" max="12617" width="1.26953125" style="60" customWidth="1"/>
    <col min="12618" max="12622" width="9" style="60" customWidth="1"/>
    <col min="12623" max="12800" width="9" style="60"/>
    <col min="12801" max="12873" width="1.26953125" style="60" customWidth="1"/>
    <col min="12874" max="12878" width="9" style="60" customWidth="1"/>
    <col min="12879" max="13056" width="9" style="60"/>
    <col min="13057" max="13129" width="1.26953125" style="60" customWidth="1"/>
    <col min="13130" max="13134" width="9" style="60" customWidth="1"/>
    <col min="13135" max="13312" width="9" style="60"/>
    <col min="13313" max="13385" width="1.26953125" style="60" customWidth="1"/>
    <col min="13386" max="13390" width="9" style="60" customWidth="1"/>
    <col min="13391" max="13568" width="9" style="60"/>
    <col min="13569" max="13641" width="1.26953125" style="60" customWidth="1"/>
    <col min="13642" max="13646" width="9" style="60" customWidth="1"/>
    <col min="13647" max="13824" width="9" style="60"/>
    <col min="13825" max="13897" width="1.26953125" style="60" customWidth="1"/>
    <col min="13898" max="13902" width="9" style="60" customWidth="1"/>
    <col min="13903" max="14080" width="9" style="60"/>
    <col min="14081" max="14153" width="1.26953125" style="60" customWidth="1"/>
    <col min="14154" max="14158" width="9" style="60" customWidth="1"/>
    <col min="14159" max="14336" width="9" style="60"/>
    <col min="14337" max="14409" width="1.26953125" style="60" customWidth="1"/>
    <col min="14410" max="14414" width="9" style="60" customWidth="1"/>
    <col min="14415" max="14592" width="9" style="60"/>
    <col min="14593" max="14665" width="1.26953125" style="60" customWidth="1"/>
    <col min="14666" max="14670" width="9" style="60" customWidth="1"/>
    <col min="14671" max="14848" width="9" style="60"/>
    <col min="14849" max="14921" width="1.26953125" style="60" customWidth="1"/>
    <col min="14922" max="14926" width="9" style="60" customWidth="1"/>
    <col min="14927" max="15104" width="9" style="60"/>
    <col min="15105" max="15177" width="1.26953125" style="60" customWidth="1"/>
    <col min="15178" max="15182" width="9" style="60" customWidth="1"/>
    <col min="15183" max="15360" width="9" style="60"/>
    <col min="15361" max="15433" width="1.26953125" style="60" customWidth="1"/>
    <col min="15434" max="15438" width="9" style="60" customWidth="1"/>
    <col min="15439" max="15616" width="9" style="60"/>
    <col min="15617" max="15689" width="1.26953125" style="60" customWidth="1"/>
    <col min="15690" max="15694" width="9" style="60" customWidth="1"/>
    <col min="15695" max="15872" width="9" style="60"/>
    <col min="15873" max="15945" width="1.26953125" style="60" customWidth="1"/>
    <col min="15946" max="15950" width="9" style="60" customWidth="1"/>
    <col min="15951" max="16128" width="9" style="60"/>
    <col min="16129" max="16201" width="1.26953125" style="60" customWidth="1"/>
    <col min="16202" max="16206" width="9" style="60" customWidth="1"/>
    <col min="16207" max="16384" width="9" style="60"/>
  </cols>
  <sheetData>
    <row r="1" spans="1:76" x14ac:dyDescent="0.2">
      <c r="A1" s="1" t="s">
        <v>370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</row>
    <row r="3" spans="1:76" ht="23.5" x14ac:dyDescent="0.2">
      <c r="A3" s="210" t="s">
        <v>372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</row>
    <row r="6" spans="1:76" ht="21" customHeight="1" x14ac:dyDescent="0.2">
      <c r="A6" s="211" t="s">
        <v>1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</row>
    <row r="7" spans="1:76" x14ac:dyDescent="0.2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</row>
    <row r="8" spans="1:76" x14ac:dyDescent="0.2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1"/>
      <c r="BO8" s="61"/>
      <c r="BP8" s="61"/>
      <c r="BQ8" s="61"/>
      <c r="BR8" s="61"/>
      <c r="BS8" s="61"/>
    </row>
    <row r="9" spans="1:76" ht="13.5" customHeight="1" x14ac:dyDescent="0.2">
      <c r="A9" s="199" t="s">
        <v>83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200"/>
      <c r="R9" s="180" t="s">
        <v>166</v>
      </c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2"/>
      <c r="AH9" s="180" t="s">
        <v>171</v>
      </c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2"/>
      <c r="AX9" s="180" t="s">
        <v>167</v>
      </c>
      <c r="AY9" s="181"/>
      <c r="AZ9" s="181"/>
      <c r="BA9" s="181"/>
      <c r="BB9" s="181"/>
      <c r="BC9" s="181"/>
      <c r="BD9" s="181"/>
      <c r="BE9" s="182"/>
      <c r="BF9" s="180" t="s">
        <v>173</v>
      </c>
      <c r="BG9" s="181"/>
      <c r="BH9" s="181"/>
      <c r="BI9" s="181"/>
      <c r="BJ9" s="181"/>
      <c r="BK9" s="181"/>
      <c r="BL9" s="181"/>
      <c r="BM9" s="182"/>
      <c r="BN9" s="212" t="s">
        <v>2</v>
      </c>
      <c r="BO9" s="181"/>
      <c r="BP9" s="181"/>
      <c r="BQ9" s="181"/>
      <c r="BR9" s="181"/>
      <c r="BS9" s="181"/>
      <c r="BT9" s="181"/>
      <c r="BU9" s="181"/>
    </row>
    <row r="10" spans="1:76" x14ac:dyDescent="0.2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2"/>
      <c r="R10" s="183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5"/>
      <c r="AH10" s="186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8"/>
      <c r="AX10" s="183"/>
      <c r="AY10" s="184"/>
      <c r="AZ10" s="184"/>
      <c r="BA10" s="184"/>
      <c r="BB10" s="184"/>
      <c r="BC10" s="184"/>
      <c r="BD10" s="184"/>
      <c r="BE10" s="185"/>
      <c r="BF10" s="183"/>
      <c r="BG10" s="184"/>
      <c r="BH10" s="184"/>
      <c r="BI10" s="184"/>
      <c r="BJ10" s="184"/>
      <c r="BK10" s="184"/>
      <c r="BL10" s="184"/>
      <c r="BM10" s="185"/>
      <c r="BN10" s="184"/>
      <c r="BO10" s="184"/>
      <c r="BP10" s="184"/>
      <c r="BQ10" s="184"/>
      <c r="BR10" s="184"/>
      <c r="BS10" s="184"/>
      <c r="BT10" s="184"/>
      <c r="BU10" s="184"/>
    </row>
    <row r="11" spans="1:76" ht="13.5" customHeight="1" x14ac:dyDescent="0.2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4"/>
      <c r="R11" s="213" t="s">
        <v>107</v>
      </c>
      <c r="S11" s="214"/>
      <c r="T11" s="214"/>
      <c r="U11" s="214"/>
      <c r="V11" s="214"/>
      <c r="W11" s="214"/>
      <c r="X11" s="214"/>
      <c r="Y11" s="214"/>
      <c r="Z11" s="213" t="s">
        <v>108</v>
      </c>
      <c r="AA11" s="214"/>
      <c r="AB11" s="214"/>
      <c r="AC11" s="214"/>
      <c r="AD11" s="214"/>
      <c r="AE11" s="214"/>
      <c r="AF11" s="214"/>
      <c r="AG11" s="214"/>
      <c r="AH11" s="207" t="s">
        <v>3</v>
      </c>
      <c r="AI11" s="215"/>
      <c r="AJ11" s="215"/>
      <c r="AK11" s="215"/>
      <c r="AL11" s="215"/>
      <c r="AM11" s="215"/>
      <c r="AN11" s="215"/>
      <c r="AO11" s="216"/>
      <c r="AP11" s="207" t="s">
        <v>4</v>
      </c>
      <c r="AQ11" s="215"/>
      <c r="AR11" s="215"/>
      <c r="AS11" s="215"/>
      <c r="AT11" s="215"/>
      <c r="AU11" s="215"/>
      <c r="AV11" s="215"/>
      <c r="AW11" s="215"/>
      <c r="AX11" s="186"/>
      <c r="AY11" s="187"/>
      <c r="AZ11" s="187"/>
      <c r="BA11" s="187"/>
      <c r="BB11" s="187"/>
      <c r="BC11" s="187"/>
      <c r="BD11" s="187"/>
      <c r="BE11" s="188"/>
      <c r="BF11" s="186"/>
      <c r="BG11" s="187"/>
      <c r="BH11" s="187"/>
      <c r="BI11" s="187"/>
      <c r="BJ11" s="187"/>
      <c r="BK11" s="187"/>
      <c r="BL11" s="187"/>
      <c r="BM11" s="188"/>
      <c r="BN11" s="187"/>
      <c r="BO11" s="187"/>
      <c r="BP11" s="187"/>
      <c r="BQ11" s="187"/>
      <c r="BR11" s="187"/>
      <c r="BS11" s="187"/>
      <c r="BT11" s="187"/>
      <c r="BU11" s="187"/>
    </row>
    <row r="12" spans="1:76" x14ac:dyDescent="0.2">
      <c r="A12" s="196" t="s">
        <v>387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7"/>
      <c r="R12" s="184">
        <v>22</v>
      </c>
      <c r="S12" s="184"/>
      <c r="T12" s="184"/>
      <c r="U12" s="184"/>
      <c r="V12" s="184"/>
      <c r="W12" s="184"/>
      <c r="X12" s="184"/>
      <c r="Y12" s="184"/>
      <c r="Z12" s="184">
        <v>22</v>
      </c>
      <c r="AA12" s="184"/>
      <c r="AB12" s="184"/>
      <c r="AC12" s="184"/>
      <c r="AD12" s="184"/>
      <c r="AE12" s="184"/>
      <c r="AF12" s="184"/>
      <c r="AG12" s="184"/>
      <c r="AH12" s="184">
        <v>4</v>
      </c>
      <c r="AI12" s="184"/>
      <c r="AJ12" s="184"/>
      <c r="AK12" s="184"/>
      <c r="AL12" s="184"/>
      <c r="AM12" s="184"/>
      <c r="AN12" s="184"/>
      <c r="AO12" s="184"/>
      <c r="AP12" s="184">
        <v>1</v>
      </c>
      <c r="AQ12" s="184"/>
      <c r="AR12" s="184"/>
      <c r="AS12" s="184"/>
      <c r="AT12" s="184"/>
      <c r="AU12" s="184"/>
      <c r="AV12" s="184"/>
      <c r="AW12" s="184"/>
      <c r="AX12" s="191">
        <v>106</v>
      </c>
      <c r="AY12" s="191"/>
      <c r="AZ12" s="191"/>
      <c r="BA12" s="191"/>
      <c r="BB12" s="191"/>
      <c r="BC12" s="2"/>
      <c r="BD12" s="2"/>
      <c r="BE12" s="2"/>
      <c r="BF12" s="184">
        <v>31</v>
      </c>
      <c r="BG12" s="184"/>
      <c r="BH12" s="184"/>
      <c r="BI12" s="184"/>
      <c r="BJ12" s="184"/>
      <c r="BK12" s="184"/>
      <c r="BL12" s="184"/>
      <c r="BM12" s="184"/>
      <c r="BN12" s="184">
        <v>127</v>
      </c>
      <c r="BO12" s="184"/>
      <c r="BP12" s="184"/>
      <c r="BQ12" s="184"/>
      <c r="BR12" s="184"/>
      <c r="BS12" s="184"/>
      <c r="BT12" s="184"/>
      <c r="BU12" s="184"/>
      <c r="BV12" s="61"/>
    </row>
    <row r="13" spans="1:76" x14ac:dyDescent="0.2">
      <c r="A13" s="196" t="s">
        <v>159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7"/>
      <c r="R13" s="184">
        <v>22</v>
      </c>
      <c r="S13" s="184"/>
      <c r="T13" s="184"/>
      <c r="U13" s="184"/>
      <c r="V13" s="184"/>
      <c r="W13" s="184"/>
      <c r="X13" s="184"/>
      <c r="Y13" s="184"/>
      <c r="Z13" s="184">
        <v>21</v>
      </c>
      <c r="AA13" s="184"/>
      <c r="AB13" s="184"/>
      <c r="AC13" s="184"/>
      <c r="AD13" s="184"/>
      <c r="AE13" s="184"/>
      <c r="AF13" s="184"/>
      <c r="AG13" s="184"/>
      <c r="AH13" s="184">
        <v>4</v>
      </c>
      <c r="AI13" s="184"/>
      <c r="AJ13" s="184"/>
      <c r="AK13" s="184"/>
      <c r="AL13" s="184"/>
      <c r="AM13" s="184"/>
      <c r="AN13" s="184"/>
      <c r="AO13" s="184"/>
      <c r="AP13" s="184">
        <v>1</v>
      </c>
      <c r="AQ13" s="184"/>
      <c r="AR13" s="184"/>
      <c r="AS13" s="184"/>
      <c r="AT13" s="184"/>
      <c r="AU13" s="184"/>
      <c r="AV13" s="184"/>
      <c r="AW13" s="184"/>
      <c r="AX13" s="191">
        <v>101</v>
      </c>
      <c r="AY13" s="191"/>
      <c r="AZ13" s="191"/>
      <c r="BA13" s="191"/>
      <c r="BB13" s="191"/>
      <c r="BC13" s="2"/>
      <c r="BD13" s="2"/>
      <c r="BE13" s="2"/>
      <c r="BF13" s="184">
        <v>31</v>
      </c>
      <c r="BG13" s="184"/>
      <c r="BH13" s="184"/>
      <c r="BI13" s="184"/>
      <c r="BJ13" s="184"/>
      <c r="BK13" s="184"/>
      <c r="BL13" s="184"/>
      <c r="BM13" s="184"/>
      <c r="BN13" s="184">
        <v>143</v>
      </c>
      <c r="BO13" s="184"/>
      <c r="BP13" s="184"/>
      <c r="BQ13" s="184"/>
      <c r="BR13" s="184"/>
      <c r="BS13" s="184"/>
      <c r="BT13" s="184"/>
      <c r="BU13" s="184"/>
      <c r="BV13" s="61"/>
    </row>
    <row r="14" spans="1:76" x14ac:dyDescent="0.2">
      <c r="A14" s="196" t="s">
        <v>267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7"/>
      <c r="R14" s="184">
        <v>22</v>
      </c>
      <c r="S14" s="184"/>
      <c r="T14" s="184"/>
      <c r="U14" s="184"/>
      <c r="V14" s="184"/>
      <c r="W14" s="184"/>
      <c r="X14" s="184"/>
      <c r="Y14" s="184"/>
      <c r="Z14" s="184">
        <v>21</v>
      </c>
      <c r="AA14" s="184"/>
      <c r="AB14" s="184"/>
      <c r="AC14" s="184"/>
      <c r="AD14" s="184"/>
      <c r="AE14" s="184"/>
      <c r="AF14" s="184"/>
      <c r="AG14" s="184"/>
      <c r="AH14" s="184">
        <v>4</v>
      </c>
      <c r="AI14" s="184"/>
      <c r="AJ14" s="184"/>
      <c r="AK14" s="184"/>
      <c r="AL14" s="184"/>
      <c r="AM14" s="184"/>
      <c r="AN14" s="184"/>
      <c r="AO14" s="184"/>
      <c r="AP14" s="184">
        <v>2</v>
      </c>
      <c r="AQ14" s="184"/>
      <c r="AR14" s="184"/>
      <c r="AS14" s="184"/>
      <c r="AT14" s="184"/>
      <c r="AU14" s="184"/>
      <c r="AV14" s="184"/>
      <c r="AW14" s="184"/>
      <c r="AX14" s="191">
        <v>106</v>
      </c>
      <c r="AY14" s="191"/>
      <c r="AZ14" s="191"/>
      <c r="BA14" s="191"/>
      <c r="BB14" s="191"/>
      <c r="BC14" s="2"/>
      <c r="BD14" s="2"/>
      <c r="BE14" s="2"/>
      <c r="BF14" s="184">
        <v>31</v>
      </c>
      <c r="BG14" s="184"/>
      <c r="BH14" s="184"/>
      <c r="BI14" s="184"/>
      <c r="BJ14" s="184"/>
      <c r="BK14" s="184"/>
      <c r="BL14" s="184"/>
      <c r="BM14" s="184"/>
      <c r="BN14" s="184">
        <v>139</v>
      </c>
      <c r="BO14" s="184"/>
      <c r="BP14" s="184"/>
      <c r="BQ14" s="184"/>
      <c r="BR14" s="184"/>
      <c r="BS14" s="184"/>
      <c r="BT14" s="184"/>
      <c r="BU14" s="184"/>
      <c r="BV14" s="61"/>
      <c r="BW14" s="61"/>
      <c r="BX14" s="61"/>
    </row>
    <row r="15" spans="1:76" x14ac:dyDescent="0.2">
      <c r="A15" s="196" t="s">
        <v>373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7"/>
      <c r="R15" s="184">
        <v>22</v>
      </c>
      <c r="S15" s="184"/>
      <c r="T15" s="184"/>
      <c r="U15" s="184"/>
      <c r="V15" s="184"/>
      <c r="W15" s="184"/>
      <c r="X15" s="184"/>
      <c r="Y15" s="184"/>
      <c r="Z15" s="184">
        <v>22</v>
      </c>
      <c r="AA15" s="184"/>
      <c r="AB15" s="184"/>
      <c r="AC15" s="184"/>
      <c r="AD15" s="184"/>
      <c r="AE15" s="184"/>
      <c r="AF15" s="184"/>
      <c r="AG15" s="184"/>
      <c r="AH15" s="184">
        <v>4</v>
      </c>
      <c r="AI15" s="184"/>
      <c r="AJ15" s="184"/>
      <c r="AK15" s="184"/>
      <c r="AL15" s="184"/>
      <c r="AM15" s="184"/>
      <c r="AN15" s="184"/>
      <c r="AO15" s="184"/>
      <c r="AP15" s="184">
        <v>1</v>
      </c>
      <c r="AQ15" s="184"/>
      <c r="AR15" s="184"/>
      <c r="AS15" s="184"/>
      <c r="AT15" s="184"/>
      <c r="AU15" s="184"/>
      <c r="AV15" s="184"/>
      <c r="AW15" s="184"/>
      <c r="AX15" s="191">
        <v>105</v>
      </c>
      <c r="AY15" s="191"/>
      <c r="AZ15" s="191"/>
      <c r="BA15" s="191"/>
      <c r="BB15" s="191"/>
      <c r="BC15" s="2"/>
      <c r="BD15" s="2"/>
      <c r="BE15" s="2"/>
      <c r="BF15" s="184">
        <v>26</v>
      </c>
      <c r="BG15" s="184"/>
      <c r="BH15" s="184"/>
      <c r="BI15" s="184"/>
      <c r="BJ15" s="184"/>
      <c r="BK15" s="184"/>
      <c r="BL15" s="184"/>
      <c r="BM15" s="184"/>
      <c r="BN15" s="184">
        <v>147</v>
      </c>
      <c r="BO15" s="184"/>
      <c r="BP15" s="184"/>
      <c r="BQ15" s="184"/>
      <c r="BR15" s="184"/>
      <c r="BS15" s="184"/>
      <c r="BT15" s="184"/>
      <c r="BU15" s="184"/>
      <c r="BV15" s="61"/>
      <c r="BW15" s="61"/>
    </row>
    <row r="16" spans="1:76" x14ac:dyDescent="0.2">
      <c r="A16" s="498" t="s">
        <v>374</v>
      </c>
      <c r="B16" s="498"/>
      <c r="C16" s="498"/>
      <c r="D16" s="498"/>
      <c r="E16" s="498"/>
      <c r="F16" s="498"/>
      <c r="G16" s="498"/>
      <c r="H16" s="498"/>
      <c r="I16" s="498"/>
      <c r="J16" s="498"/>
      <c r="K16" s="498"/>
      <c r="L16" s="498"/>
      <c r="M16" s="498"/>
      <c r="N16" s="498"/>
      <c r="O16" s="498"/>
      <c r="P16" s="498"/>
      <c r="Q16" s="499"/>
      <c r="R16" s="500">
        <v>22</v>
      </c>
      <c r="S16" s="500"/>
      <c r="T16" s="500"/>
      <c r="U16" s="500"/>
      <c r="V16" s="500"/>
      <c r="W16" s="500"/>
      <c r="X16" s="500"/>
      <c r="Y16" s="500"/>
      <c r="Z16" s="500">
        <v>22</v>
      </c>
      <c r="AA16" s="500"/>
      <c r="AB16" s="500"/>
      <c r="AC16" s="500"/>
      <c r="AD16" s="500"/>
      <c r="AE16" s="500"/>
      <c r="AF16" s="500"/>
      <c r="AG16" s="500"/>
      <c r="AH16" s="500">
        <v>4</v>
      </c>
      <c r="AI16" s="500"/>
      <c r="AJ16" s="500"/>
      <c r="AK16" s="500"/>
      <c r="AL16" s="500"/>
      <c r="AM16" s="500"/>
      <c r="AN16" s="500"/>
      <c r="AO16" s="500"/>
      <c r="AP16" s="500">
        <v>1</v>
      </c>
      <c r="AQ16" s="500"/>
      <c r="AR16" s="500"/>
      <c r="AS16" s="500"/>
      <c r="AT16" s="500"/>
      <c r="AU16" s="500"/>
      <c r="AV16" s="500"/>
      <c r="AW16" s="500"/>
      <c r="AX16" s="501">
        <v>105</v>
      </c>
      <c r="AY16" s="501"/>
      <c r="AZ16" s="501"/>
      <c r="BA16" s="501"/>
      <c r="BB16" s="501"/>
      <c r="BC16" s="3"/>
      <c r="BD16" s="3"/>
      <c r="BE16" s="3"/>
      <c r="BF16" s="500">
        <v>26</v>
      </c>
      <c r="BG16" s="500"/>
      <c r="BH16" s="500"/>
      <c r="BI16" s="500"/>
      <c r="BJ16" s="500"/>
      <c r="BK16" s="500"/>
      <c r="BL16" s="500"/>
      <c r="BM16" s="500"/>
      <c r="BN16" s="500">
        <v>130</v>
      </c>
      <c r="BO16" s="500"/>
      <c r="BP16" s="500"/>
      <c r="BQ16" s="500"/>
      <c r="BR16" s="500"/>
      <c r="BS16" s="500"/>
      <c r="BT16" s="500"/>
      <c r="BU16" s="500"/>
    </row>
    <row r="17" spans="1:7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</row>
    <row r="18" spans="1:77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</row>
    <row r="19" spans="1:77" ht="13.5" customHeight="1" x14ac:dyDescent="0.2">
      <c r="A19" s="199" t="s">
        <v>83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200"/>
      <c r="R19" s="217" t="s">
        <v>112</v>
      </c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218"/>
      <c r="BI19" s="218"/>
      <c r="BJ19" s="218"/>
      <c r="BK19" s="218"/>
      <c r="BL19" s="218"/>
      <c r="BM19" s="218"/>
      <c r="BN19" s="218"/>
      <c r="BO19" s="218"/>
      <c r="BP19" s="218"/>
      <c r="BQ19" s="218"/>
      <c r="BR19" s="218"/>
      <c r="BS19" s="218"/>
      <c r="BT19" s="218"/>
      <c r="BU19" s="219"/>
    </row>
    <row r="20" spans="1:77" ht="13.5" customHeight="1" x14ac:dyDescent="0.2">
      <c r="A20" s="201"/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2"/>
      <c r="R20" s="220" t="s">
        <v>5</v>
      </c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0" t="s">
        <v>6</v>
      </c>
      <c r="AY20" s="221"/>
      <c r="AZ20" s="221"/>
      <c r="BA20" s="221"/>
      <c r="BB20" s="221"/>
      <c r="BC20" s="221"/>
      <c r="BD20" s="221"/>
      <c r="BE20" s="221"/>
      <c r="BF20" s="221"/>
      <c r="BG20" s="221"/>
      <c r="BH20" s="221"/>
      <c r="BI20" s="221"/>
      <c r="BJ20" s="221"/>
      <c r="BK20" s="221"/>
      <c r="BL20" s="221"/>
      <c r="BM20" s="221"/>
      <c r="BN20" s="221"/>
      <c r="BO20" s="221"/>
      <c r="BP20" s="221"/>
      <c r="BQ20" s="221"/>
      <c r="BR20" s="221"/>
      <c r="BS20" s="221"/>
      <c r="BT20" s="221"/>
      <c r="BU20" s="261"/>
    </row>
    <row r="21" spans="1:77" ht="13.5" customHeight="1" x14ac:dyDescent="0.2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4"/>
      <c r="R21" s="205" t="s">
        <v>109</v>
      </c>
      <c r="S21" s="206"/>
      <c r="T21" s="206"/>
      <c r="U21" s="206"/>
      <c r="V21" s="206"/>
      <c r="W21" s="206"/>
      <c r="X21" s="206"/>
      <c r="Y21" s="206"/>
      <c r="Z21" s="205" t="s">
        <v>110</v>
      </c>
      <c r="AA21" s="206"/>
      <c r="AB21" s="206"/>
      <c r="AC21" s="206"/>
      <c r="AD21" s="206"/>
      <c r="AE21" s="206"/>
      <c r="AF21" s="206"/>
      <c r="AG21" s="206"/>
      <c r="AH21" s="205" t="s">
        <v>111</v>
      </c>
      <c r="AI21" s="206"/>
      <c r="AJ21" s="206"/>
      <c r="AK21" s="206"/>
      <c r="AL21" s="206"/>
      <c r="AM21" s="206"/>
      <c r="AN21" s="206"/>
      <c r="AO21" s="206"/>
      <c r="AP21" s="207" t="s">
        <v>7</v>
      </c>
      <c r="AQ21" s="208"/>
      <c r="AR21" s="208"/>
      <c r="AS21" s="208"/>
      <c r="AT21" s="208"/>
      <c r="AU21" s="208"/>
      <c r="AV21" s="208"/>
      <c r="AW21" s="209"/>
      <c r="AX21" s="205" t="s">
        <v>109</v>
      </c>
      <c r="AY21" s="206"/>
      <c r="AZ21" s="206"/>
      <c r="BA21" s="206"/>
      <c r="BB21" s="206"/>
      <c r="BC21" s="206"/>
      <c r="BD21" s="206"/>
      <c r="BE21" s="206"/>
      <c r="BF21" s="205" t="s">
        <v>110</v>
      </c>
      <c r="BG21" s="206"/>
      <c r="BH21" s="206"/>
      <c r="BI21" s="206"/>
      <c r="BJ21" s="206"/>
      <c r="BK21" s="206"/>
      <c r="BL21" s="206"/>
      <c r="BM21" s="206"/>
      <c r="BN21" s="225" t="s">
        <v>7</v>
      </c>
      <c r="BO21" s="226"/>
      <c r="BP21" s="226"/>
      <c r="BQ21" s="226"/>
      <c r="BR21" s="226"/>
      <c r="BS21" s="226"/>
      <c r="BT21" s="226"/>
      <c r="BU21" s="227"/>
      <c r="BY21" s="61"/>
    </row>
    <row r="22" spans="1:77" ht="13.5" customHeight="1" x14ac:dyDescent="0.2">
      <c r="A22" s="196" t="s">
        <v>387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7"/>
      <c r="R22" s="183">
        <v>14</v>
      </c>
      <c r="S22" s="184"/>
      <c r="T22" s="184"/>
      <c r="U22" s="184"/>
      <c r="V22" s="184"/>
      <c r="W22" s="184"/>
      <c r="X22" s="184"/>
      <c r="Y22" s="184"/>
      <c r="Z22" s="184">
        <v>36</v>
      </c>
      <c r="AA22" s="198"/>
      <c r="AB22" s="198"/>
      <c r="AC22" s="198"/>
      <c r="AD22" s="198"/>
      <c r="AE22" s="198"/>
      <c r="AF22" s="198"/>
      <c r="AG22" s="198"/>
      <c r="AH22" s="184">
        <v>3</v>
      </c>
      <c r="AI22" s="198"/>
      <c r="AJ22" s="198"/>
      <c r="AK22" s="198"/>
      <c r="AL22" s="198"/>
      <c r="AM22" s="198"/>
      <c r="AN22" s="198"/>
      <c r="AO22" s="198"/>
      <c r="AP22" s="184">
        <v>44</v>
      </c>
      <c r="AQ22" s="198"/>
      <c r="AR22" s="198"/>
      <c r="AS22" s="198"/>
      <c r="AT22" s="198"/>
      <c r="AU22" s="198"/>
      <c r="AV22" s="198"/>
      <c r="AW22" s="198"/>
      <c r="AX22" s="184">
        <v>4</v>
      </c>
      <c r="AY22" s="198"/>
      <c r="AZ22" s="198"/>
      <c r="BA22" s="198"/>
      <c r="BB22" s="198"/>
      <c r="BC22" s="198"/>
      <c r="BD22" s="198"/>
      <c r="BE22" s="198"/>
      <c r="BF22" s="184" t="s">
        <v>157</v>
      </c>
      <c r="BG22" s="190"/>
      <c r="BH22" s="190"/>
      <c r="BI22" s="190"/>
      <c r="BJ22" s="190"/>
      <c r="BK22" s="190"/>
      <c r="BL22" s="190"/>
      <c r="BM22" s="190"/>
      <c r="BN22" s="191">
        <v>10</v>
      </c>
      <c r="BO22" s="191"/>
      <c r="BP22" s="191"/>
      <c r="BQ22" s="191"/>
      <c r="BR22" s="191"/>
      <c r="BS22" s="2"/>
      <c r="BT22" s="2"/>
      <c r="BU22" s="2"/>
      <c r="BV22" s="61"/>
    </row>
    <row r="23" spans="1:77" ht="13.5" customHeight="1" x14ac:dyDescent="0.2">
      <c r="A23" s="196" t="s">
        <v>159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7"/>
      <c r="R23" s="183">
        <v>23</v>
      </c>
      <c r="S23" s="184"/>
      <c r="T23" s="184"/>
      <c r="U23" s="184"/>
      <c r="V23" s="184"/>
      <c r="W23" s="184"/>
      <c r="X23" s="184"/>
      <c r="Y23" s="184"/>
      <c r="Z23" s="184">
        <v>37</v>
      </c>
      <c r="AA23" s="198"/>
      <c r="AB23" s="198"/>
      <c r="AC23" s="198"/>
      <c r="AD23" s="198"/>
      <c r="AE23" s="198"/>
      <c r="AF23" s="198"/>
      <c r="AG23" s="198"/>
      <c r="AH23" s="184">
        <v>3</v>
      </c>
      <c r="AI23" s="198"/>
      <c r="AJ23" s="198"/>
      <c r="AK23" s="198"/>
      <c r="AL23" s="198"/>
      <c r="AM23" s="198"/>
      <c r="AN23" s="198"/>
      <c r="AO23" s="198"/>
      <c r="AP23" s="184">
        <v>51</v>
      </c>
      <c r="AQ23" s="198"/>
      <c r="AR23" s="198"/>
      <c r="AS23" s="198"/>
      <c r="AT23" s="198"/>
      <c r="AU23" s="198"/>
      <c r="AV23" s="198"/>
      <c r="AW23" s="198"/>
      <c r="AX23" s="184">
        <v>4</v>
      </c>
      <c r="AY23" s="198"/>
      <c r="AZ23" s="198"/>
      <c r="BA23" s="198"/>
      <c r="BB23" s="198"/>
      <c r="BC23" s="198"/>
      <c r="BD23" s="198"/>
      <c r="BE23" s="198"/>
      <c r="BF23" s="184" t="s">
        <v>157</v>
      </c>
      <c r="BG23" s="190"/>
      <c r="BH23" s="190"/>
      <c r="BI23" s="190"/>
      <c r="BJ23" s="190"/>
      <c r="BK23" s="190"/>
      <c r="BL23" s="190"/>
      <c r="BM23" s="190"/>
      <c r="BN23" s="191">
        <v>10</v>
      </c>
      <c r="BO23" s="191"/>
      <c r="BP23" s="191"/>
      <c r="BQ23" s="191"/>
      <c r="BR23" s="191"/>
      <c r="BS23" s="2"/>
      <c r="BT23" s="2"/>
      <c r="BU23" s="2"/>
      <c r="BV23" s="61"/>
    </row>
    <row r="24" spans="1:77" ht="13.5" customHeight="1" x14ac:dyDescent="0.2">
      <c r="A24" s="196" t="s">
        <v>267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7"/>
      <c r="R24" s="183">
        <v>29</v>
      </c>
      <c r="S24" s="184"/>
      <c r="T24" s="184"/>
      <c r="U24" s="184"/>
      <c r="V24" s="184"/>
      <c r="W24" s="184"/>
      <c r="X24" s="184"/>
      <c r="Y24" s="184"/>
      <c r="Z24" s="184">
        <v>43</v>
      </c>
      <c r="AA24" s="198"/>
      <c r="AB24" s="198"/>
      <c r="AC24" s="198"/>
      <c r="AD24" s="198"/>
      <c r="AE24" s="198"/>
      <c r="AF24" s="198"/>
      <c r="AG24" s="198"/>
      <c r="AH24" s="184">
        <v>3</v>
      </c>
      <c r="AI24" s="198"/>
      <c r="AJ24" s="198"/>
      <c r="AK24" s="198"/>
      <c r="AL24" s="198"/>
      <c r="AM24" s="198"/>
      <c r="AN24" s="198"/>
      <c r="AO24" s="198"/>
      <c r="AP24" s="184">
        <v>31</v>
      </c>
      <c r="AQ24" s="198"/>
      <c r="AR24" s="198"/>
      <c r="AS24" s="198"/>
      <c r="AT24" s="198"/>
      <c r="AU24" s="198"/>
      <c r="AV24" s="198"/>
      <c r="AW24" s="198"/>
      <c r="AX24" s="184">
        <v>7</v>
      </c>
      <c r="AY24" s="198"/>
      <c r="AZ24" s="198"/>
      <c r="BA24" s="198"/>
      <c r="BB24" s="198"/>
      <c r="BC24" s="198"/>
      <c r="BD24" s="198"/>
      <c r="BE24" s="198"/>
      <c r="BF24" s="184">
        <v>2</v>
      </c>
      <c r="BG24" s="190"/>
      <c r="BH24" s="190"/>
      <c r="BI24" s="190"/>
      <c r="BJ24" s="190"/>
      <c r="BK24" s="190"/>
      <c r="BL24" s="190"/>
      <c r="BM24" s="190"/>
      <c r="BN24" s="191">
        <v>5</v>
      </c>
      <c r="BO24" s="191"/>
      <c r="BP24" s="191"/>
      <c r="BQ24" s="191"/>
      <c r="BR24" s="191"/>
      <c r="BS24" s="2"/>
      <c r="BT24" s="2"/>
      <c r="BU24" s="2"/>
      <c r="BV24" s="61"/>
      <c r="BW24" s="61"/>
    </row>
    <row r="25" spans="1:77" ht="13.5" customHeight="1" x14ac:dyDescent="0.2">
      <c r="A25" s="196" t="s">
        <v>373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7"/>
      <c r="R25" s="183">
        <v>18</v>
      </c>
      <c r="S25" s="184"/>
      <c r="T25" s="184"/>
      <c r="U25" s="184"/>
      <c r="V25" s="184"/>
      <c r="W25" s="184"/>
      <c r="X25" s="184"/>
      <c r="Y25" s="184"/>
      <c r="Z25" s="184">
        <v>39</v>
      </c>
      <c r="AA25" s="198"/>
      <c r="AB25" s="198"/>
      <c r="AC25" s="198"/>
      <c r="AD25" s="198"/>
      <c r="AE25" s="198"/>
      <c r="AF25" s="198"/>
      <c r="AG25" s="198"/>
      <c r="AH25" s="184">
        <v>4</v>
      </c>
      <c r="AI25" s="198"/>
      <c r="AJ25" s="198"/>
      <c r="AK25" s="198"/>
      <c r="AL25" s="198"/>
      <c r="AM25" s="198"/>
      <c r="AN25" s="198"/>
      <c r="AO25" s="198"/>
      <c r="AP25" s="184">
        <v>41</v>
      </c>
      <c r="AQ25" s="198"/>
      <c r="AR25" s="198"/>
      <c r="AS25" s="198"/>
      <c r="AT25" s="198"/>
      <c r="AU25" s="198"/>
      <c r="AV25" s="198"/>
      <c r="AW25" s="198"/>
      <c r="AX25" s="184">
        <v>2</v>
      </c>
      <c r="AY25" s="198"/>
      <c r="AZ25" s="198"/>
      <c r="BA25" s="198"/>
      <c r="BB25" s="198"/>
      <c r="BC25" s="198"/>
      <c r="BD25" s="198"/>
      <c r="BE25" s="198"/>
      <c r="BF25" s="184">
        <v>4</v>
      </c>
      <c r="BG25" s="190"/>
      <c r="BH25" s="190"/>
      <c r="BI25" s="190"/>
      <c r="BJ25" s="190"/>
      <c r="BK25" s="190"/>
      <c r="BL25" s="190"/>
      <c r="BM25" s="190"/>
      <c r="BN25" s="191">
        <v>20</v>
      </c>
      <c r="BO25" s="191"/>
      <c r="BP25" s="191"/>
      <c r="BQ25" s="191"/>
      <c r="BR25" s="191"/>
      <c r="BS25" s="2"/>
      <c r="BT25" s="2"/>
      <c r="BU25" s="2"/>
      <c r="BV25" s="61"/>
      <c r="BW25" s="61"/>
      <c r="BX25" s="61"/>
      <c r="BY25" s="61"/>
    </row>
    <row r="26" spans="1:77" ht="13.5" customHeight="1" x14ac:dyDescent="0.2">
      <c r="A26" s="498" t="s">
        <v>374</v>
      </c>
      <c r="B26" s="498"/>
      <c r="C26" s="498"/>
      <c r="D26" s="498"/>
      <c r="E26" s="498"/>
      <c r="F26" s="498"/>
      <c r="G26" s="498"/>
      <c r="H26" s="498"/>
      <c r="I26" s="498"/>
      <c r="J26" s="498"/>
      <c r="K26" s="498"/>
      <c r="L26" s="498"/>
      <c r="M26" s="498"/>
      <c r="N26" s="498"/>
      <c r="O26" s="498"/>
      <c r="P26" s="498"/>
      <c r="Q26" s="499"/>
      <c r="R26" s="502">
        <v>22</v>
      </c>
      <c r="S26" s="500"/>
      <c r="T26" s="500"/>
      <c r="U26" s="500"/>
      <c r="V26" s="500"/>
      <c r="W26" s="500"/>
      <c r="X26" s="500"/>
      <c r="Y26" s="500"/>
      <c r="Z26" s="500">
        <v>36</v>
      </c>
      <c r="AA26" s="503"/>
      <c r="AB26" s="503"/>
      <c r="AC26" s="503"/>
      <c r="AD26" s="503"/>
      <c r="AE26" s="503"/>
      <c r="AF26" s="503"/>
      <c r="AG26" s="503"/>
      <c r="AH26" s="500">
        <v>4</v>
      </c>
      <c r="AI26" s="503"/>
      <c r="AJ26" s="503"/>
      <c r="AK26" s="503"/>
      <c r="AL26" s="503"/>
      <c r="AM26" s="503"/>
      <c r="AN26" s="503"/>
      <c r="AO26" s="503"/>
      <c r="AP26" s="500">
        <v>34</v>
      </c>
      <c r="AQ26" s="503"/>
      <c r="AR26" s="503"/>
      <c r="AS26" s="503"/>
      <c r="AT26" s="503"/>
      <c r="AU26" s="503"/>
      <c r="AV26" s="503"/>
      <c r="AW26" s="503"/>
      <c r="AX26" s="500">
        <v>2</v>
      </c>
      <c r="AY26" s="503"/>
      <c r="AZ26" s="503"/>
      <c r="BA26" s="503"/>
      <c r="BB26" s="503"/>
      <c r="BC26" s="503"/>
      <c r="BD26" s="503"/>
      <c r="BE26" s="503"/>
      <c r="BF26" s="500">
        <v>1</v>
      </c>
      <c r="BG26" s="504"/>
      <c r="BH26" s="504"/>
      <c r="BI26" s="504"/>
      <c r="BJ26" s="504"/>
      <c r="BK26" s="504"/>
      <c r="BL26" s="504"/>
      <c r="BM26" s="504"/>
      <c r="BN26" s="501">
        <v>15</v>
      </c>
      <c r="BO26" s="501"/>
      <c r="BP26" s="501"/>
      <c r="BQ26" s="501"/>
      <c r="BR26" s="501"/>
      <c r="BS26" s="3"/>
      <c r="BT26" s="3"/>
      <c r="BU26" s="3"/>
    </row>
    <row r="27" spans="1:7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4"/>
      <c r="AQ27" s="4"/>
      <c r="AR27" s="4"/>
      <c r="AS27" s="4"/>
      <c r="AT27" s="4"/>
      <c r="AU27" s="4"/>
      <c r="AV27" s="4"/>
      <c r="AW27" s="4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7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5"/>
      <c r="AQ28" s="5"/>
      <c r="AR28" s="5"/>
      <c r="AS28" s="5"/>
      <c r="AT28" s="5"/>
      <c r="AU28" s="5"/>
      <c r="AV28" s="5"/>
      <c r="AW28" s="5"/>
      <c r="AX28" s="3"/>
      <c r="AY28" s="3"/>
      <c r="AZ28" s="3"/>
      <c r="BA28" s="3"/>
      <c r="BB28" s="3"/>
      <c r="BC28" s="3"/>
      <c r="BD28" s="3"/>
      <c r="BE28" s="3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7" ht="13.5" customHeight="1" x14ac:dyDescent="0.2">
      <c r="A29" s="199" t="s">
        <v>83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200"/>
      <c r="R29" s="180" t="s">
        <v>168</v>
      </c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2"/>
      <c r="AP29" s="180" t="s">
        <v>169</v>
      </c>
      <c r="AQ29" s="181"/>
      <c r="AR29" s="181"/>
      <c r="AS29" s="181"/>
      <c r="AT29" s="181"/>
      <c r="AU29" s="181"/>
      <c r="AV29" s="181"/>
      <c r="AW29" s="182"/>
      <c r="AX29" s="189" t="s">
        <v>170</v>
      </c>
      <c r="AY29" s="184"/>
      <c r="AZ29" s="184"/>
      <c r="BA29" s="184"/>
      <c r="BB29" s="184"/>
      <c r="BC29" s="184"/>
      <c r="BD29" s="184"/>
      <c r="BE29" s="184"/>
      <c r="BF29" s="2"/>
      <c r="BG29" s="2"/>
      <c r="BH29" s="2"/>
      <c r="BI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7" x14ac:dyDescent="0.2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2"/>
      <c r="R30" s="186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8"/>
      <c r="AP30" s="183"/>
      <c r="AQ30" s="184"/>
      <c r="AR30" s="184"/>
      <c r="AS30" s="184"/>
      <c r="AT30" s="184"/>
      <c r="AU30" s="184"/>
      <c r="AV30" s="184"/>
      <c r="AW30" s="185"/>
      <c r="AX30" s="184"/>
      <c r="AY30" s="184"/>
      <c r="AZ30" s="184"/>
      <c r="BA30" s="184"/>
      <c r="BB30" s="184"/>
      <c r="BC30" s="184"/>
      <c r="BD30" s="184"/>
      <c r="BE30" s="184"/>
      <c r="BF30" s="2"/>
      <c r="BG30" s="2"/>
      <c r="BH30" s="2"/>
      <c r="BI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7" ht="13.5" customHeight="1" x14ac:dyDescent="0.2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4"/>
      <c r="R31" s="213" t="s">
        <v>109</v>
      </c>
      <c r="S31" s="214"/>
      <c r="T31" s="214"/>
      <c r="U31" s="214"/>
      <c r="V31" s="214"/>
      <c r="W31" s="214"/>
      <c r="X31" s="214"/>
      <c r="Y31" s="222"/>
      <c r="Z31" s="215" t="s">
        <v>8</v>
      </c>
      <c r="AA31" s="215"/>
      <c r="AB31" s="215"/>
      <c r="AC31" s="215"/>
      <c r="AD31" s="215"/>
      <c r="AE31" s="215"/>
      <c r="AF31" s="215"/>
      <c r="AG31" s="216"/>
      <c r="AH31" s="187" t="s">
        <v>7</v>
      </c>
      <c r="AI31" s="187"/>
      <c r="AJ31" s="187"/>
      <c r="AK31" s="187"/>
      <c r="AL31" s="187"/>
      <c r="AM31" s="187"/>
      <c r="AN31" s="187"/>
      <c r="AO31" s="188"/>
      <c r="AP31" s="186"/>
      <c r="AQ31" s="187"/>
      <c r="AR31" s="187"/>
      <c r="AS31" s="187"/>
      <c r="AT31" s="187"/>
      <c r="AU31" s="187"/>
      <c r="AV31" s="187"/>
      <c r="AW31" s="188"/>
      <c r="AX31" s="187"/>
      <c r="AY31" s="187"/>
      <c r="AZ31" s="187"/>
      <c r="BA31" s="187"/>
      <c r="BB31" s="187"/>
      <c r="BC31" s="187"/>
      <c r="BD31" s="187"/>
      <c r="BE31" s="187"/>
      <c r="BF31" s="2"/>
      <c r="BG31" s="2"/>
      <c r="BH31" s="2"/>
      <c r="BI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7" ht="13.5" customHeight="1" x14ac:dyDescent="0.2">
      <c r="A32" s="196" t="s">
        <v>387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7"/>
      <c r="R32" s="183" t="s">
        <v>157</v>
      </c>
      <c r="S32" s="184"/>
      <c r="T32" s="184"/>
      <c r="U32" s="184"/>
      <c r="V32" s="184"/>
      <c r="W32" s="184"/>
      <c r="X32" s="184"/>
      <c r="Y32" s="184"/>
      <c r="Z32" s="184">
        <v>1</v>
      </c>
      <c r="AA32" s="184"/>
      <c r="AB32" s="184"/>
      <c r="AC32" s="184"/>
      <c r="AD32" s="184"/>
      <c r="AE32" s="184"/>
      <c r="AF32" s="184"/>
      <c r="AG32" s="184"/>
      <c r="AH32" s="184" t="s">
        <v>157</v>
      </c>
      <c r="AI32" s="184"/>
      <c r="AJ32" s="184"/>
      <c r="AK32" s="184"/>
      <c r="AL32" s="184"/>
      <c r="AM32" s="184"/>
      <c r="AN32" s="184"/>
      <c r="AO32" s="184"/>
      <c r="AP32" s="191">
        <v>7</v>
      </c>
      <c r="AQ32" s="191"/>
      <c r="AR32" s="191"/>
      <c r="AS32" s="191"/>
      <c r="AT32" s="191"/>
      <c r="AU32" s="2"/>
      <c r="AV32" s="2"/>
      <c r="AW32" s="2"/>
      <c r="AX32" s="184">
        <v>1</v>
      </c>
      <c r="AY32" s="184"/>
      <c r="AZ32" s="184"/>
      <c r="BA32" s="184"/>
      <c r="BB32" s="184"/>
      <c r="BC32" s="184"/>
      <c r="BD32" s="184"/>
      <c r="BE32" s="184"/>
      <c r="BF32" s="2"/>
      <c r="BG32" s="2"/>
      <c r="BH32" s="2"/>
      <c r="BI32" s="94"/>
      <c r="BJ32" s="94"/>
      <c r="BK32" s="61"/>
      <c r="BP32" s="2"/>
      <c r="BQ32" s="2"/>
      <c r="BR32" s="6"/>
      <c r="BS32" s="6"/>
      <c r="BT32" s="94"/>
      <c r="BU32" s="94"/>
    </row>
    <row r="33" spans="1:75" ht="13.5" customHeight="1" x14ac:dyDescent="0.2">
      <c r="A33" s="196" t="s">
        <v>159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7"/>
      <c r="R33" s="183" t="s">
        <v>157</v>
      </c>
      <c r="S33" s="184"/>
      <c r="T33" s="184"/>
      <c r="U33" s="184"/>
      <c r="V33" s="184"/>
      <c r="W33" s="184"/>
      <c r="X33" s="184"/>
      <c r="Y33" s="184"/>
      <c r="Z33" s="184" t="s">
        <v>157</v>
      </c>
      <c r="AA33" s="184"/>
      <c r="AB33" s="184"/>
      <c r="AC33" s="184"/>
      <c r="AD33" s="184"/>
      <c r="AE33" s="184"/>
      <c r="AF33" s="184"/>
      <c r="AG33" s="184"/>
      <c r="AH33" s="184">
        <v>4</v>
      </c>
      <c r="AI33" s="184"/>
      <c r="AJ33" s="184"/>
      <c r="AK33" s="184"/>
      <c r="AL33" s="184"/>
      <c r="AM33" s="184"/>
      <c r="AN33" s="184"/>
      <c r="AO33" s="184"/>
      <c r="AP33" s="191">
        <v>9</v>
      </c>
      <c r="AQ33" s="191"/>
      <c r="AR33" s="191"/>
      <c r="AS33" s="191"/>
      <c r="AT33" s="191"/>
      <c r="AU33" s="2"/>
      <c r="AV33" s="2"/>
      <c r="AW33" s="2"/>
      <c r="AX33" s="184">
        <v>2</v>
      </c>
      <c r="AY33" s="184"/>
      <c r="AZ33" s="184"/>
      <c r="BA33" s="184"/>
      <c r="BB33" s="184"/>
      <c r="BC33" s="184"/>
      <c r="BD33" s="184"/>
      <c r="BE33" s="184"/>
      <c r="BF33" s="2"/>
      <c r="BG33" s="2"/>
      <c r="BH33" s="2"/>
      <c r="BI33" s="94"/>
      <c r="BJ33" s="94"/>
      <c r="BK33" s="61"/>
      <c r="BL33" s="61"/>
      <c r="BM33" s="61"/>
      <c r="BN33" s="61"/>
      <c r="BP33" s="2"/>
      <c r="BQ33" s="2"/>
      <c r="BR33" s="6"/>
      <c r="BS33" s="6"/>
      <c r="BT33" s="94"/>
      <c r="BU33" s="94"/>
    </row>
    <row r="34" spans="1:75" ht="13.5" customHeight="1" x14ac:dyDescent="0.2">
      <c r="A34" s="196" t="s">
        <v>267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7"/>
      <c r="R34" s="183">
        <v>3</v>
      </c>
      <c r="S34" s="184"/>
      <c r="T34" s="184"/>
      <c r="U34" s="184"/>
      <c r="V34" s="184"/>
      <c r="W34" s="184"/>
      <c r="X34" s="184"/>
      <c r="Y34" s="184"/>
      <c r="Z34" s="184">
        <v>4</v>
      </c>
      <c r="AA34" s="184"/>
      <c r="AB34" s="184"/>
      <c r="AC34" s="184"/>
      <c r="AD34" s="184"/>
      <c r="AE34" s="184"/>
      <c r="AF34" s="184"/>
      <c r="AG34" s="184"/>
      <c r="AH34" s="184">
        <v>5</v>
      </c>
      <c r="AI34" s="184"/>
      <c r="AJ34" s="184"/>
      <c r="AK34" s="184"/>
      <c r="AL34" s="184"/>
      <c r="AM34" s="184"/>
      <c r="AN34" s="184"/>
      <c r="AO34" s="184"/>
      <c r="AP34" s="191">
        <v>6</v>
      </c>
      <c r="AQ34" s="191"/>
      <c r="AR34" s="191"/>
      <c r="AS34" s="191"/>
      <c r="AT34" s="191"/>
      <c r="AU34" s="2"/>
      <c r="AV34" s="2"/>
      <c r="AW34" s="2"/>
      <c r="AX34" s="184">
        <v>1</v>
      </c>
      <c r="AY34" s="184"/>
      <c r="AZ34" s="184"/>
      <c r="BA34" s="184"/>
      <c r="BB34" s="184"/>
      <c r="BC34" s="184"/>
      <c r="BD34" s="184"/>
      <c r="BE34" s="184"/>
      <c r="BF34" s="2"/>
      <c r="BG34" s="2"/>
      <c r="BH34" s="2"/>
      <c r="BI34" s="94"/>
      <c r="BJ34" s="94"/>
      <c r="BK34" s="61"/>
      <c r="BL34" s="61"/>
      <c r="BM34" s="61"/>
      <c r="BN34" s="61"/>
      <c r="BO34" s="61"/>
      <c r="BP34" s="2"/>
      <c r="BQ34" s="2"/>
      <c r="BR34" s="6"/>
      <c r="BS34" s="6"/>
      <c r="BT34" s="94"/>
      <c r="BU34" s="94"/>
      <c r="BV34" s="61"/>
      <c r="BW34" s="61"/>
    </row>
    <row r="35" spans="1:75" ht="13.5" customHeight="1" x14ac:dyDescent="0.2">
      <c r="A35" s="196" t="s">
        <v>373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7"/>
      <c r="R35" s="183">
        <v>1</v>
      </c>
      <c r="S35" s="184"/>
      <c r="T35" s="184"/>
      <c r="U35" s="184"/>
      <c r="V35" s="184"/>
      <c r="W35" s="184"/>
      <c r="X35" s="184"/>
      <c r="Y35" s="184"/>
      <c r="Z35" s="184">
        <v>2</v>
      </c>
      <c r="AA35" s="184"/>
      <c r="AB35" s="184"/>
      <c r="AC35" s="184"/>
      <c r="AD35" s="184"/>
      <c r="AE35" s="184"/>
      <c r="AF35" s="184"/>
      <c r="AG35" s="184"/>
      <c r="AH35" s="184">
        <v>5</v>
      </c>
      <c r="AI35" s="184"/>
      <c r="AJ35" s="184"/>
      <c r="AK35" s="184"/>
      <c r="AL35" s="184"/>
      <c r="AM35" s="184"/>
      <c r="AN35" s="184"/>
      <c r="AO35" s="184"/>
      <c r="AP35" s="191">
        <v>10</v>
      </c>
      <c r="AQ35" s="191"/>
      <c r="AR35" s="191"/>
      <c r="AS35" s="191"/>
      <c r="AT35" s="191"/>
      <c r="AU35" s="2"/>
      <c r="AV35" s="2"/>
      <c r="AW35" s="2"/>
      <c r="AX35" s="184">
        <v>1</v>
      </c>
      <c r="AY35" s="184"/>
      <c r="AZ35" s="184"/>
      <c r="BA35" s="184"/>
      <c r="BB35" s="184"/>
      <c r="BC35" s="184"/>
      <c r="BD35" s="184"/>
      <c r="BE35" s="184"/>
      <c r="BF35" s="2"/>
      <c r="BG35" s="2"/>
      <c r="BH35" s="2"/>
      <c r="BI35" s="94"/>
      <c r="BJ35" s="94"/>
      <c r="BK35" s="61"/>
      <c r="BL35" s="61"/>
      <c r="BM35" s="61"/>
      <c r="BN35" s="61"/>
      <c r="BO35" s="61"/>
      <c r="BP35" s="2"/>
      <c r="BQ35" s="2"/>
      <c r="BR35" s="6"/>
      <c r="BS35" s="6"/>
      <c r="BT35" s="94"/>
      <c r="BU35" s="94"/>
    </row>
    <row r="36" spans="1:75" ht="13.5" customHeight="1" x14ac:dyDescent="0.2">
      <c r="A36" s="498" t="s">
        <v>374</v>
      </c>
      <c r="B36" s="498"/>
      <c r="C36" s="498"/>
      <c r="D36" s="498"/>
      <c r="E36" s="498"/>
      <c r="F36" s="498"/>
      <c r="G36" s="498"/>
      <c r="H36" s="498"/>
      <c r="I36" s="498"/>
      <c r="J36" s="498"/>
      <c r="K36" s="498"/>
      <c r="L36" s="498"/>
      <c r="M36" s="498"/>
      <c r="N36" s="498"/>
      <c r="O36" s="498"/>
      <c r="P36" s="498"/>
      <c r="Q36" s="499"/>
      <c r="R36" s="502">
        <v>4</v>
      </c>
      <c r="S36" s="500"/>
      <c r="T36" s="500"/>
      <c r="U36" s="500"/>
      <c r="V36" s="500"/>
      <c r="W36" s="500"/>
      <c r="X36" s="500"/>
      <c r="Y36" s="500"/>
      <c r="Z36" s="500">
        <v>2</v>
      </c>
      <c r="AA36" s="500"/>
      <c r="AB36" s="500"/>
      <c r="AC36" s="500"/>
      <c r="AD36" s="500"/>
      <c r="AE36" s="500"/>
      <c r="AF36" s="500"/>
      <c r="AG36" s="500"/>
      <c r="AH36" s="500">
        <v>2</v>
      </c>
      <c r="AI36" s="500"/>
      <c r="AJ36" s="500"/>
      <c r="AK36" s="500"/>
      <c r="AL36" s="500"/>
      <c r="AM36" s="500"/>
      <c r="AN36" s="500"/>
      <c r="AO36" s="500"/>
      <c r="AP36" s="501">
        <v>7</v>
      </c>
      <c r="AQ36" s="501"/>
      <c r="AR36" s="501"/>
      <c r="AS36" s="501"/>
      <c r="AT36" s="501"/>
      <c r="AU36" s="3"/>
      <c r="AV36" s="3"/>
      <c r="AW36" s="3"/>
      <c r="AX36" s="500">
        <v>1</v>
      </c>
      <c r="AY36" s="500"/>
      <c r="AZ36" s="500"/>
      <c r="BA36" s="500"/>
      <c r="BB36" s="500"/>
      <c r="BC36" s="500"/>
      <c r="BD36" s="500"/>
      <c r="BE36" s="500"/>
      <c r="BF36" s="2"/>
      <c r="BG36" s="2"/>
      <c r="BH36" s="2"/>
      <c r="BI36" s="94"/>
      <c r="BJ36" s="94"/>
      <c r="BP36" s="2"/>
      <c r="BQ36" s="2"/>
      <c r="BR36" s="6"/>
      <c r="BS36" s="6"/>
      <c r="BT36" s="94"/>
      <c r="BU36" s="94"/>
    </row>
    <row r="37" spans="1:75" x14ac:dyDescent="0.2">
      <c r="A37" s="2"/>
      <c r="AP37" s="2"/>
      <c r="AQ37" s="2"/>
      <c r="AR37" s="2"/>
      <c r="AS37" s="2"/>
      <c r="AT37" s="2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4" t="s">
        <v>9</v>
      </c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</row>
    <row r="38" spans="1:75" x14ac:dyDescent="0.2">
      <c r="A38" s="2"/>
    </row>
    <row r="39" spans="1:75" x14ac:dyDescent="0.2">
      <c r="U39" s="2" t="s">
        <v>0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61" spans="1:73" x14ac:dyDescent="0.2"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135" t="s">
        <v>371</v>
      </c>
    </row>
    <row r="63" spans="1:73" ht="23.5" x14ac:dyDescent="0.2">
      <c r="A63" s="256" t="s">
        <v>10</v>
      </c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6"/>
      <c r="AS63" s="256"/>
      <c r="AT63" s="256"/>
      <c r="AU63" s="256"/>
      <c r="AV63" s="256"/>
      <c r="AW63" s="256"/>
      <c r="AX63" s="256"/>
      <c r="AY63" s="256"/>
      <c r="AZ63" s="256"/>
      <c r="BA63" s="256"/>
      <c r="BB63" s="256"/>
      <c r="BC63" s="256"/>
      <c r="BD63" s="256"/>
      <c r="BE63" s="256"/>
      <c r="BF63" s="256"/>
      <c r="BG63" s="256"/>
      <c r="BH63" s="256"/>
      <c r="BI63" s="256"/>
      <c r="BJ63" s="256"/>
      <c r="BK63" s="256"/>
      <c r="BL63" s="256"/>
      <c r="BM63" s="256"/>
      <c r="BN63" s="256"/>
      <c r="BO63" s="256"/>
      <c r="BP63" s="256"/>
      <c r="BQ63" s="256"/>
      <c r="BR63" s="256"/>
      <c r="BS63" s="256"/>
      <c r="BT63" s="256"/>
      <c r="BU63" s="256"/>
    </row>
    <row r="66" spans="1:80" ht="21" customHeight="1" x14ac:dyDescent="0.2">
      <c r="A66" s="211" t="s">
        <v>11</v>
      </c>
      <c r="B66" s="211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  <c r="BI66" s="211"/>
      <c r="BJ66" s="211"/>
      <c r="BK66" s="211"/>
      <c r="BL66" s="211"/>
      <c r="BM66" s="211"/>
      <c r="BN66" s="211"/>
      <c r="BO66" s="211"/>
      <c r="BP66" s="211"/>
      <c r="BQ66" s="211"/>
      <c r="BR66" s="211"/>
      <c r="BS66" s="211"/>
      <c r="BT66" s="211"/>
      <c r="BU66" s="211"/>
    </row>
    <row r="67" spans="1:80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156"/>
      <c r="BM67" s="156"/>
      <c r="BN67" s="156"/>
      <c r="BO67" s="156"/>
      <c r="BP67" s="156"/>
      <c r="BQ67" s="156"/>
      <c r="BR67" s="156"/>
      <c r="BS67" s="156"/>
      <c r="BT67" s="156"/>
      <c r="BU67" s="156"/>
    </row>
    <row r="68" spans="1:80" x14ac:dyDescent="0.2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M68" s="3"/>
      <c r="BN68" s="3"/>
      <c r="BO68" s="3"/>
      <c r="BP68" s="3"/>
      <c r="BQ68" s="3"/>
      <c r="BR68" s="3"/>
      <c r="BS68" s="3"/>
      <c r="BT68" s="3"/>
      <c r="BU68" s="87" t="s">
        <v>12</v>
      </c>
    </row>
    <row r="69" spans="1:80" ht="13.5" customHeight="1" x14ac:dyDescent="0.2">
      <c r="A69" s="201" t="s">
        <v>13</v>
      </c>
      <c r="B69" s="257"/>
      <c r="C69" s="257"/>
      <c r="D69" s="257"/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8"/>
      <c r="T69" s="223" t="s">
        <v>14</v>
      </c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24"/>
      <c r="AQ69" s="224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  <c r="BC69" s="224"/>
      <c r="BD69" s="224"/>
      <c r="BE69" s="224"/>
      <c r="BF69" s="224"/>
      <c r="BG69" s="224"/>
      <c r="BH69" s="224"/>
      <c r="BI69" s="224"/>
      <c r="BJ69" s="224"/>
      <c r="BK69" s="224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</row>
    <row r="70" spans="1:80" ht="13.5" customHeight="1" x14ac:dyDescent="0.2">
      <c r="A70" s="259"/>
      <c r="B70" s="259"/>
      <c r="C70" s="259"/>
      <c r="D70" s="259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260"/>
      <c r="T70" s="213" t="s">
        <v>104</v>
      </c>
      <c r="U70" s="214"/>
      <c r="V70" s="214"/>
      <c r="W70" s="214"/>
      <c r="X70" s="214"/>
      <c r="Y70" s="214"/>
      <c r="Z70" s="214"/>
      <c r="AA70" s="214"/>
      <c r="AB70" s="222"/>
      <c r="AC70" s="207" t="s">
        <v>16</v>
      </c>
      <c r="AD70" s="215"/>
      <c r="AE70" s="215"/>
      <c r="AF70" s="215"/>
      <c r="AG70" s="215"/>
      <c r="AH70" s="215"/>
      <c r="AI70" s="215"/>
      <c r="AJ70" s="215"/>
      <c r="AK70" s="216"/>
      <c r="AL70" s="207" t="s">
        <v>17</v>
      </c>
      <c r="AM70" s="215"/>
      <c r="AN70" s="215"/>
      <c r="AO70" s="215"/>
      <c r="AP70" s="215"/>
      <c r="AQ70" s="215"/>
      <c r="AR70" s="215"/>
      <c r="AS70" s="215"/>
      <c r="AT70" s="216"/>
      <c r="AU70" s="207" t="s">
        <v>155</v>
      </c>
      <c r="AV70" s="215"/>
      <c r="AW70" s="215"/>
      <c r="AX70" s="215"/>
      <c r="AY70" s="215"/>
      <c r="AZ70" s="215"/>
      <c r="BA70" s="215"/>
      <c r="BB70" s="215"/>
      <c r="BC70" s="216"/>
      <c r="BD70" s="207" t="s">
        <v>18</v>
      </c>
      <c r="BE70" s="215"/>
      <c r="BF70" s="215"/>
      <c r="BG70" s="215"/>
      <c r="BH70" s="215"/>
      <c r="BI70" s="215"/>
      <c r="BJ70" s="215"/>
      <c r="BK70" s="215"/>
      <c r="BL70" s="216"/>
      <c r="BM70" s="213" t="s">
        <v>106</v>
      </c>
      <c r="BN70" s="214"/>
      <c r="BO70" s="214"/>
      <c r="BP70" s="214"/>
      <c r="BQ70" s="214"/>
      <c r="BR70" s="214"/>
      <c r="BS70" s="214"/>
      <c r="BT70" s="214"/>
      <c r="BU70" s="214"/>
    </row>
    <row r="71" spans="1:80" ht="13.5" customHeight="1" x14ac:dyDescent="0.2">
      <c r="A71" s="196" t="s">
        <v>387</v>
      </c>
      <c r="B71" s="196"/>
      <c r="C71" s="196"/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7"/>
      <c r="T71" s="184">
        <f t="shared" ref="T71:T72" si="0">SUM(AC71:BU71)</f>
        <v>74</v>
      </c>
      <c r="U71" s="184"/>
      <c r="V71" s="184"/>
      <c r="W71" s="184"/>
      <c r="X71" s="184"/>
      <c r="Y71" s="184"/>
      <c r="Z71" s="184"/>
      <c r="AA71" s="184"/>
      <c r="AB71" s="184"/>
      <c r="AC71" s="262">
        <v>12</v>
      </c>
      <c r="AD71" s="262"/>
      <c r="AE71" s="262"/>
      <c r="AF71" s="262"/>
      <c r="AG71" s="262"/>
      <c r="AH71" s="2"/>
      <c r="AI71" s="2"/>
      <c r="AJ71" s="2"/>
      <c r="AK71" s="2"/>
      <c r="AL71" s="262">
        <v>13</v>
      </c>
      <c r="AM71" s="262"/>
      <c r="AN71" s="262"/>
      <c r="AO71" s="262"/>
      <c r="AP71" s="262"/>
      <c r="AQ71" s="2"/>
      <c r="AR71" s="2"/>
      <c r="AS71" s="2"/>
      <c r="AT71" s="2"/>
      <c r="AU71" s="262">
        <v>9</v>
      </c>
      <c r="AV71" s="262"/>
      <c r="AW71" s="262"/>
      <c r="AX71" s="262"/>
      <c r="AY71" s="262"/>
      <c r="AZ71" s="2"/>
      <c r="BA71" s="2"/>
      <c r="BB71" s="2"/>
      <c r="BC71" s="2"/>
      <c r="BD71" s="184">
        <v>27</v>
      </c>
      <c r="BE71" s="184"/>
      <c r="BF71" s="184"/>
      <c r="BG71" s="184"/>
      <c r="BH71" s="184"/>
      <c r="BI71" s="184"/>
      <c r="BJ71" s="184"/>
      <c r="BK71" s="184"/>
      <c r="BL71" s="184"/>
      <c r="BM71" s="262">
        <v>13</v>
      </c>
      <c r="BN71" s="262"/>
      <c r="BO71" s="262"/>
      <c r="BP71" s="262"/>
      <c r="BQ71" s="262"/>
      <c r="BR71" s="2"/>
      <c r="BS71" s="2"/>
      <c r="BT71" s="2"/>
      <c r="BU71" s="2"/>
      <c r="BV71" s="61"/>
      <c r="BW71" s="61"/>
    </row>
    <row r="72" spans="1:80" ht="13.5" customHeight="1" x14ac:dyDescent="0.2">
      <c r="A72" s="196" t="s">
        <v>159</v>
      </c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7"/>
      <c r="T72" s="184">
        <f t="shared" si="0"/>
        <v>69</v>
      </c>
      <c r="U72" s="184"/>
      <c r="V72" s="184"/>
      <c r="W72" s="184"/>
      <c r="X72" s="184"/>
      <c r="Y72" s="184"/>
      <c r="Z72" s="184"/>
      <c r="AA72" s="184"/>
      <c r="AB72" s="184"/>
      <c r="AC72" s="191">
        <v>12</v>
      </c>
      <c r="AD72" s="191"/>
      <c r="AE72" s="191"/>
      <c r="AF72" s="191"/>
      <c r="AG72" s="191"/>
      <c r="AH72" s="2"/>
      <c r="AI72" s="2"/>
      <c r="AJ72" s="2"/>
      <c r="AK72" s="2"/>
      <c r="AL72" s="191">
        <v>10</v>
      </c>
      <c r="AM72" s="191"/>
      <c r="AN72" s="191"/>
      <c r="AO72" s="191"/>
      <c r="AP72" s="191"/>
      <c r="AQ72" s="2"/>
      <c r="AR72" s="2"/>
      <c r="AS72" s="2"/>
      <c r="AT72" s="2"/>
      <c r="AU72" s="191">
        <v>13</v>
      </c>
      <c r="AV72" s="191"/>
      <c r="AW72" s="191"/>
      <c r="AX72" s="191"/>
      <c r="AY72" s="191"/>
      <c r="AZ72" s="2"/>
      <c r="BA72" s="2"/>
      <c r="BB72" s="2"/>
      <c r="BC72" s="2"/>
      <c r="BD72" s="184">
        <v>27</v>
      </c>
      <c r="BE72" s="184"/>
      <c r="BF72" s="184"/>
      <c r="BG72" s="184"/>
      <c r="BH72" s="184"/>
      <c r="BI72" s="184"/>
      <c r="BJ72" s="184"/>
      <c r="BK72" s="184"/>
      <c r="BL72" s="184"/>
      <c r="BM72" s="191">
        <v>7</v>
      </c>
      <c r="BN72" s="191"/>
      <c r="BO72" s="191"/>
      <c r="BP72" s="191"/>
      <c r="BQ72" s="191"/>
      <c r="BR72" s="2"/>
      <c r="BS72" s="2"/>
      <c r="BT72" s="2"/>
      <c r="BU72" s="2"/>
      <c r="BV72" s="61"/>
      <c r="BW72" s="61"/>
    </row>
    <row r="73" spans="1:80" ht="13.5" customHeight="1" x14ac:dyDescent="0.2">
      <c r="A73" s="196" t="s">
        <v>175</v>
      </c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196"/>
      <c r="S73" s="197"/>
      <c r="T73" s="184">
        <f>SUM(AC73:BU73)</f>
        <v>76</v>
      </c>
      <c r="U73" s="184"/>
      <c r="V73" s="184"/>
      <c r="W73" s="184"/>
      <c r="X73" s="184"/>
      <c r="Y73" s="184"/>
      <c r="Z73" s="184"/>
      <c r="AA73" s="184"/>
      <c r="AB73" s="184"/>
      <c r="AC73" s="191">
        <v>8</v>
      </c>
      <c r="AD73" s="191"/>
      <c r="AE73" s="191"/>
      <c r="AF73" s="191"/>
      <c r="AG73" s="191"/>
      <c r="AH73" s="2"/>
      <c r="AI73" s="2"/>
      <c r="AJ73" s="2"/>
      <c r="AK73" s="2"/>
      <c r="AL73" s="191">
        <v>15</v>
      </c>
      <c r="AM73" s="191"/>
      <c r="AN73" s="191"/>
      <c r="AO73" s="191"/>
      <c r="AP73" s="191"/>
      <c r="AQ73" s="2"/>
      <c r="AR73" s="2"/>
      <c r="AS73" s="2"/>
      <c r="AT73" s="2"/>
      <c r="AU73" s="191">
        <v>13</v>
      </c>
      <c r="AV73" s="191"/>
      <c r="AW73" s="191"/>
      <c r="AX73" s="191"/>
      <c r="AY73" s="191"/>
      <c r="AZ73" s="2"/>
      <c r="BA73" s="2"/>
      <c r="BB73" s="2"/>
      <c r="BC73" s="2"/>
      <c r="BD73" s="184">
        <v>33</v>
      </c>
      <c r="BE73" s="184"/>
      <c r="BF73" s="184"/>
      <c r="BG73" s="184"/>
      <c r="BH73" s="184"/>
      <c r="BI73" s="184"/>
      <c r="BJ73" s="184"/>
      <c r="BK73" s="184"/>
      <c r="BL73" s="184"/>
      <c r="BM73" s="191">
        <v>7</v>
      </c>
      <c r="BN73" s="191"/>
      <c r="BO73" s="191"/>
      <c r="BP73" s="191"/>
      <c r="BQ73" s="191"/>
      <c r="BR73" s="2"/>
      <c r="BS73" s="2"/>
      <c r="BT73" s="2"/>
      <c r="BU73" s="2"/>
      <c r="BV73" s="61"/>
      <c r="BW73" s="61"/>
      <c r="BX73" s="61"/>
    </row>
    <row r="74" spans="1:80" ht="13.5" customHeight="1" x14ac:dyDescent="0.2">
      <c r="A74" s="196" t="s">
        <v>269</v>
      </c>
      <c r="B74" s="196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/>
      <c r="R74" s="196"/>
      <c r="S74" s="197"/>
      <c r="T74" s="184">
        <f>SUM(AC74:BU74)</f>
        <v>83</v>
      </c>
      <c r="U74" s="184"/>
      <c r="V74" s="184"/>
      <c r="W74" s="184"/>
      <c r="X74" s="184"/>
      <c r="Y74" s="184"/>
      <c r="Z74" s="184"/>
      <c r="AA74" s="184"/>
      <c r="AB74" s="184"/>
      <c r="AC74" s="191">
        <v>8</v>
      </c>
      <c r="AD74" s="191"/>
      <c r="AE74" s="191"/>
      <c r="AF74" s="191"/>
      <c r="AG74" s="191"/>
      <c r="AH74" s="2"/>
      <c r="AI74" s="2"/>
      <c r="AJ74" s="2"/>
      <c r="AK74" s="2"/>
      <c r="AL74" s="191">
        <v>12</v>
      </c>
      <c r="AM74" s="191"/>
      <c r="AN74" s="191"/>
      <c r="AO74" s="191"/>
      <c r="AP74" s="191"/>
      <c r="AQ74" s="2"/>
      <c r="AR74" s="2"/>
      <c r="AS74" s="2"/>
      <c r="AT74" s="2"/>
      <c r="AU74" s="191">
        <v>11</v>
      </c>
      <c r="AV74" s="191"/>
      <c r="AW74" s="191"/>
      <c r="AX74" s="191"/>
      <c r="AY74" s="191"/>
      <c r="AZ74" s="2"/>
      <c r="BA74" s="2"/>
      <c r="BB74" s="2"/>
      <c r="BC74" s="2"/>
      <c r="BD74" s="184">
        <v>38</v>
      </c>
      <c r="BE74" s="184"/>
      <c r="BF74" s="184"/>
      <c r="BG74" s="184"/>
      <c r="BH74" s="184"/>
      <c r="BI74" s="184"/>
      <c r="BJ74" s="184"/>
      <c r="BK74" s="184"/>
      <c r="BL74" s="184"/>
      <c r="BM74" s="191">
        <v>14</v>
      </c>
      <c r="BN74" s="191"/>
      <c r="BO74" s="191"/>
      <c r="BP74" s="191"/>
      <c r="BQ74" s="191"/>
      <c r="BR74" s="2"/>
      <c r="BS74" s="2"/>
      <c r="BT74" s="2"/>
      <c r="BU74" s="2"/>
      <c r="BV74" s="61"/>
      <c r="BW74" s="61"/>
      <c r="BX74" s="61"/>
    </row>
    <row r="75" spans="1:80" ht="13.5" customHeight="1" x14ac:dyDescent="0.2">
      <c r="A75" s="498" t="s">
        <v>375</v>
      </c>
      <c r="B75" s="498"/>
      <c r="C75" s="498"/>
      <c r="D75" s="498"/>
      <c r="E75" s="498"/>
      <c r="F75" s="498"/>
      <c r="G75" s="498"/>
      <c r="H75" s="498"/>
      <c r="I75" s="498"/>
      <c r="J75" s="498"/>
      <c r="K75" s="498"/>
      <c r="L75" s="498"/>
      <c r="M75" s="498"/>
      <c r="N75" s="498"/>
      <c r="O75" s="498"/>
      <c r="P75" s="498"/>
      <c r="Q75" s="498"/>
      <c r="R75" s="498"/>
      <c r="S75" s="499"/>
      <c r="T75" s="184">
        <f>SUM(AC75:BU75)</f>
        <v>71</v>
      </c>
      <c r="U75" s="500"/>
      <c r="V75" s="500"/>
      <c r="W75" s="500"/>
      <c r="X75" s="500"/>
      <c r="Y75" s="500"/>
      <c r="Z75" s="500"/>
      <c r="AA75" s="500"/>
      <c r="AB75" s="500"/>
      <c r="AC75" s="501">
        <v>7</v>
      </c>
      <c r="AD75" s="501"/>
      <c r="AE75" s="501"/>
      <c r="AF75" s="501"/>
      <c r="AG75" s="501"/>
      <c r="AH75" s="3"/>
      <c r="AI75" s="3"/>
      <c r="AJ75" s="3"/>
      <c r="AK75" s="3"/>
      <c r="AL75" s="501">
        <v>7</v>
      </c>
      <c r="AM75" s="501"/>
      <c r="AN75" s="501"/>
      <c r="AO75" s="501"/>
      <c r="AP75" s="501"/>
      <c r="AQ75" s="3"/>
      <c r="AR75" s="3"/>
      <c r="AS75" s="3"/>
      <c r="AT75" s="3"/>
      <c r="AU75" s="501">
        <v>9</v>
      </c>
      <c r="AV75" s="501"/>
      <c r="AW75" s="501"/>
      <c r="AX75" s="501"/>
      <c r="AY75" s="501"/>
      <c r="AZ75" s="3"/>
      <c r="BA75" s="3"/>
      <c r="BB75" s="3"/>
      <c r="BC75" s="3"/>
      <c r="BD75" s="500">
        <v>29</v>
      </c>
      <c r="BE75" s="500"/>
      <c r="BF75" s="500"/>
      <c r="BG75" s="500"/>
      <c r="BH75" s="500"/>
      <c r="BI75" s="500"/>
      <c r="BJ75" s="500"/>
      <c r="BK75" s="500"/>
      <c r="BL75" s="500"/>
      <c r="BM75" s="501">
        <v>19</v>
      </c>
      <c r="BN75" s="501"/>
      <c r="BO75" s="501"/>
      <c r="BP75" s="501"/>
      <c r="BQ75" s="501"/>
      <c r="BR75" s="3"/>
      <c r="BS75" s="3"/>
      <c r="BT75" s="3"/>
      <c r="BU75" s="3"/>
    </row>
    <row r="76" spans="1:80" x14ac:dyDescent="0.2">
      <c r="A76" s="63"/>
      <c r="B76" s="63"/>
      <c r="C76" s="159"/>
      <c r="D76" s="159"/>
      <c r="E76" s="159"/>
      <c r="F76" s="159"/>
      <c r="G76" s="159"/>
      <c r="H76" s="159"/>
      <c r="I76" s="63"/>
      <c r="J76" s="7"/>
      <c r="K76" s="7"/>
      <c r="L76" s="7"/>
      <c r="M76" s="7"/>
      <c r="N76" s="7"/>
      <c r="O76" s="7"/>
      <c r="P76" s="7"/>
      <c r="Q76" s="8"/>
      <c r="R76" s="8"/>
      <c r="S76" s="8"/>
      <c r="T76" s="159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  <c r="AY76" s="157"/>
      <c r="AZ76" s="157"/>
      <c r="BA76" s="157"/>
      <c r="BB76" s="157"/>
      <c r="BC76" s="157"/>
      <c r="BD76" s="160"/>
      <c r="BE76" s="160"/>
      <c r="BF76" s="156"/>
      <c r="BG76" s="156"/>
      <c r="BH76" s="156"/>
      <c r="BI76" s="94"/>
      <c r="BJ76" s="94"/>
      <c r="BK76" s="94"/>
      <c r="BL76" s="94"/>
      <c r="BM76" s="61"/>
      <c r="BN76" s="61"/>
      <c r="BO76" s="64"/>
      <c r="BP76" s="64"/>
      <c r="BQ76" s="64"/>
      <c r="BR76" s="6"/>
      <c r="BS76" s="6"/>
      <c r="BT76" s="94"/>
      <c r="BU76" s="94"/>
      <c r="BV76" s="61"/>
    </row>
    <row r="77" spans="1:80" x14ac:dyDescent="0.2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</row>
    <row r="78" spans="1:80" ht="13.5" customHeight="1" x14ac:dyDescent="0.2">
      <c r="A78" s="199" t="s">
        <v>13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200"/>
      <c r="T78" s="194" t="s">
        <v>154</v>
      </c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95"/>
      <c r="AR78" s="195"/>
      <c r="AS78" s="195"/>
      <c r="AT78" s="195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</row>
    <row r="79" spans="1:80" ht="13.5" customHeight="1" x14ac:dyDescent="0.2">
      <c r="A79" s="201"/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2"/>
      <c r="T79" s="243" t="s">
        <v>104</v>
      </c>
      <c r="U79" s="244"/>
      <c r="V79" s="244"/>
      <c r="W79" s="244"/>
      <c r="X79" s="244"/>
      <c r="Y79" s="244"/>
      <c r="Z79" s="244"/>
      <c r="AA79" s="244"/>
      <c r="AB79" s="244"/>
      <c r="AC79" s="243" t="s">
        <v>152</v>
      </c>
      <c r="AD79" s="244"/>
      <c r="AE79" s="244"/>
      <c r="AF79" s="244"/>
      <c r="AG79" s="244"/>
      <c r="AH79" s="244"/>
      <c r="AI79" s="244"/>
      <c r="AJ79" s="244"/>
      <c r="AK79" s="244"/>
      <c r="AL79" s="249" t="s">
        <v>153</v>
      </c>
      <c r="AM79" s="250"/>
      <c r="AN79" s="250"/>
      <c r="AO79" s="250"/>
      <c r="AP79" s="250"/>
      <c r="AQ79" s="250"/>
      <c r="AR79" s="250"/>
      <c r="AS79" s="250"/>
      <c r="AT79" s="250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CB79" s="61"/>
    </row>
    <row r="80" spans="1:80" x14ac:dyDescent="0.2">
      <c r="A80" s="203"/>
      <c r="B80" s="203"/>
      <c r="C80" s="203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4"/>
      <c r="T80" s="186"/>
      <c r="U80" s="187"/>
      <c r="V80" s="187"/>
      <c r="W80" s="187"/>
      <c r="X80" s="187"/>
      <c r="Y80" s="187"/>
      <c r="Z80" s="187"/>
      <c r="AA80" s="187"/>
      <c r="AB80" s="187"/>
      <c r="AC80" s="186"/>
      <c r="AD80" s="187"/>
      <c r="AE80" s="187"/>
      <c r="AF80" s="187"/>
      <c r="AG80" s="187"/>
      <c r="AH80" s="187"/>
      <c r="AI80" s="187"/>
      <c r="AJ80" s="187"/>
      <c r="AK80" s="187"/>
      <c r="AL80" s="252"/>
      <c r="AM80" s="253"/>
      <c r="AN80" s="253"/>
      <c r="AO80" s="253"/>
      <c r="AP80" s="253"/>
      <c r="AQ80" s="253"/>
      <c r="AR80" s="253"/>
      <c r="AS80" s="253"/>
      <c r="AT80" s="253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/>
      <c r="BH80" s="157"/>
      <c r="BI80" s="157"/>
      <c r="BJ80" s="157"/>
      <c r="BK80" s="157"/>
      <c r="BL80" s="157"/>
      <c r="BM80" s="88"/>
      <c r="BN80" s="88"/>
      <c r="BO80" s="88"/>
      <c r="BP80" s="88"/>
      <c r="BQ80" s="88"/>
      <c r="BR80" s="88"/>
      <c r="BS80" s="88"/>
      <c r="BT80" s="88"/>
      <c r="BU80" s="88"/>
      <c r="CB80" s="61"/>
    </row>
    <row r="81" spans="1:77" ht="13.5" customHeight="1" x14ac:dyDescent="0.2">
      <c r="A81" s="196" t="s">
        <v>387</v>
      </c>
      <c r="B81" s="196"/>
      <c r="C81" s="196"/>
      <c r="D81" s="196"/>
      <c r="E81" s="196"/>
      <c r="F81" s="196"/>
      <c r="G81" s="196"/>
      <c r="H81" s="196"/>
      <c r="I81" s="196"/>
      <c r="J81" s="196"/>
      <c r="K81" s="196"/>
      <c r="L81" s="196"/>
      <c r="M81" s="196"/>
      <c r="N81" s="196"/>
      <c r="O81" s="196"/>
      <c r="P81" s="196"/>
      <c r="Q81" s="196"/>
      <c r="R81" s="196"/>
      <c r="S81" s="197"/>
      <c r="T81" s="255">
        <f t="shared" ref="T81:T82" si="1">SUM(Y81:AP81)</f>
        <v>22</v>
      </c>
      <c r="U81" s="191"/>
      <c r="V81" s="191"/>
      <c r="W81" s="191"/>
      <c r="X81" s="191"/>
      <c r="Y81" s="2"/>
      <c r="Z81" s="2"/>
      <c r="AA81" s="2"/>
      <c r="AB81" s="2"/>
      <c r="AC81" s="191">
        <v>9</v>
      </c>
      <c r="AD81" s="191"/>
      <c r="AE81" s="191"/>
      <c r="AF81" s="191"/>
      <c r="AG81" s="191"/>
      <c r="AH81" s="2"/>
      <c r="AI81" s="2"/>
      <c r="AJ81" s="2"/>
      <c r="AK81" s="2"/>
      <c r="AL81" s="191">
        <v>13</v>
      </c>
      <c r="AM81" s="191"/>
      <c r="AN81" s="191"/>
      <c r="AO81" s="191"/>
      <c r="AP81" s="191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6"/>
      <c r="BS81" s="6"/>
      <c r="BT81" s="94"/>
      <c r="BU81" s="94"/>
      <c r="BV81" s="61"/>
    </row>
    <row r="82" spans="1:77" ht="13.5" customHeight="1" x14ac:dyDescent="0.2">
      <c r="A82" s="196" t="s">
        <v>159</v>
      </c>
      <c r="B82" s="196"/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6"/>
      <c r="Q82" s="196"/>
      <c r="R82" s="196"/>
      <c r="S82" s="197"/>
      <c r="T82" s="255">
        <f t="shared" si="1"/>
        <v>20</v>
      </c>
      <c r="U82" s="191"/>
      <c r="V82" s="191"/>
      <c r="W82" s="191"/>
      <c r="X82" s="191"/>
      <c r="Y82" s="2"/>
      <c r="Z82" s="2"/>
      <c r="AA82" s="2"/>
      <c r="AB82" s="2"/>
      <c r="AC82" s="191">
        <v>6</v>
      </c>
      <c r="AD82" s="191"/>
      <c r="AE82" s="191"/>
      <c r="AF82" s="191"/>
      <c r="AG82" s="191"/>
      <c r="AH82" s="2"/>
      <c r="AI82" s="2"/>
      <c r="AJ82" s="2"/>
      <c r="AK82" s="2"/>
      <c r="AL82" s="191">
        <v>14</v>
      </c>
      <c r="AM82" s="191"/>
      <c r="AN82" s="191"/>
      <c r="AO82" s="191"/>
      <c r="AP82" s="191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6"/>
      <c r="BS82" s="6"/>
      <c r="BT82" s="94"/>
      <c r="BU82" s="94"/>
      <c r="BV82" s="61"/>
      <c r="BW82" s="61"/>
      <c r="BX82" s="61"/>
      <c r="BY82" s="61"/>
    </row>
    <row r="83" spans="1:77" ht="13.5" customHeight="1" x14ac:dyDescent="0.2">
      <c r="A83" s="196" t="s">
        <v>175</v>
      </c>
      <c r="B83" s="196"/>
      <c r="C83" s="196"/>
      <c r="D83" s="196"/>
      <c r="E83" s="196"/>
      <c r="F83" s="196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7"/>
      <c r="T83" s="255">
        <f>SUM(Y83:AP83)</f>
        <v>21</v>
      </c>
      <c r="U83" s="191"/>
      <c r="V83" s="191"/>
      <c r="W83" s="191"/>
      <c r="X83" s="191"/>
      <c r="Y83" s="2"/>
      <c r="Z83" s="2"/>
      <c r="AA83" s="2"/>
      <c r="AB83" s="2"/>
      <c r="AC83" s="191">
        <v>8</v>
      </c>
      <c r="AD83" s="191"/>
      <c r="AE83" s="191"/>
      <c r="AF83" s="191"/>
      <c r="AG83" s="191"/>
      <c r="AH83" s="2"/>
      <c r="AI83" s="2"/>
      <c r="AJ83" s="2"/>
      <c r="AK83" s="2"/>
      <c r="AL83" s="191">
        <v>13</v>
      </c>
      <c r="AM83" s="191"/>
      <c r="AN83" s="191"/>
      <c r="AO83" s="191"/>
      <c r="AP83" s="191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6"/>
      <c r="BS83" s="6"/>
      <c r="BT83" s="94"/>
      <c r="BU83" s="94"/>
    </row>
    <row r="84" spans="1:77" ht="13.5" customHeight="1" x14ac:dyDescent="0.2">
      <c r="A84" s="196" t="s">
        <v>269</v>
      </c>
      <c r="B84" s="196"/>
      <c r="C84" s="196"/>
      <c r="D84" s="196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97"/>
      <c r="T84" s="255">
        <f>SUM(Y84:AP84)</f>
        <v>22</v>
      </c>
      <c r="U84" s="191"/>
      <c r="V84" s="191"/>
      <c r="W84" s="191"/>
      <c r="X84" s="191"/>
      <c r="Y84" s="2"/>
      <c r="Z84" s="2"/>
      <c r="AA84" s="2"/>
      <c r="AB84" s="2"/>
      <c r="AC84" s="191">
        <v>9</v>
      </c>
      <c r="AD84" s="191"/>
      <c r="AE84" s="191"/>
      <c r="AF84" s="191"/>
      <c r="AG84" s="191"/>
      <c r="AH84" s="2"/>
      <c r="AI84" s="2"/>
      <c r="AJ84" s="2"/>
      <c r="AK84" s="2"/>
      <c r="AL84" s="191">
        <v>13</v>
      </c>
      <c r="AM84" s="191"/>
      <c r="AN84" s="191"/>
      <c r="AO84" s="191"/>
      <c r="AP84" s="191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6"/>
      <c r="BS84" s="6"/>
      <c r="BT84" s="94"/>
      <c r="BU84" s="94"/>
    </row>
    <row r="85" spans="1:77" ht="13.5" customHeight="1" x14ac:dyDescent="0.2">
      <c r="A85" s="498" t="s">
        <v>375</v>
      </c>
      <c r="B85" s="498"/>
      <c r="C85" s="498"/>
      <c r="D85" s="498"/>
      <c r="E85" s="498"/>
      <c r="F85" s="498"/>
      <c r="G85" s="498"/>
      <c r="H85" s="498"/>
      <c r="I85" s="498"/>
      <c r="J85" s="498"/>
      <c r="K85" s="498"/>
      <c r="L85" s="498"/>
      <c r="M85" s="498"/>
      <c r="N85" s="498"/>
      <c r="O85" s="498"/>
      <c r="P85" s="498"/>
      <c r="Q85" s="498"/>
      <c r="R85" s="498"/>
      <c r="S85" s="499"/>
      <c r="T85" s="505">
        <f>SUM(Y85:AP85)</f>
        <v>21</v>
      </c>
      <c r="U85" s="501"/>
      <c r="V85" s="501"/>
      <c r="W85" s="501"/>
      <c r="X85" s="501"/>
      <c r="Y85" s="3"/>
      <c r="Z85" s="3"/>
      <c r="AA85" s="3"/>
      <c r="AB85" s="3"/>
      <c r="AC85" s="501">
        <v>8</v>
      </c>
      <c r="AD85" s="501"/>
      <c r="AE85" s="501"/>
      <c r="AF85" s="501"/>
      <c r="AG85" s="501"/>
      <c r="AH85" s="3"/>
      <c r="AI85" s="3"/>
      <c r="AJ85" s="3"/>
      <c r="AK85" s="3"/>
      <c r="AL85" s="501">
        <v>13</v>
      </c>
      <c r="AM85" s="501"/>
      <c r="AN85" s="501"/>
      <c r="AO85" s="501"/>
      <c r="AP85" s="501"/>
      <c r="AQ85" s="3"/>
      <c r="AR85" s="3"/>
      <c r="AS85" s="3"/>
      <c r="AT85" s="3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6"/>
      <c r="BS85" s="6"/>
      <c r="BT85" s="94"/>
      <c r="BU85" s="94"/>
    </row>
    <row r="86" spans="1:77" x14ac:dyDescent="0.2">
      <c r="A86" s="2"/>
      <c r="AT86" s="156" t="s">
        <v>9</v>
      </c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</row>
    <row r="89" spans="1:77" ht="21" customHeight="1" x14ac:dyDescent="0.2">
      <c r="A89" s="211" t="s">
        <v>19</v>
      </c>
      <c r="B89" s="211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11"/>
      <c r="BH89" s="211"/>
      <c r="BI89" s="211"/>
      <c r="BJ89" s="211"/>
      <c r="BK89" s="211"/>
      <c r="BL89" s="211"/>
      <c r="BM89" s="211"/>
      <c r="BN89" s="211"/>
      <c r="BO89" s="211"/>
      <c r="BP89" s="211"/>
      <c r="BQ89" s="211"/>
      <c r="BR89" s="211"/>
      <c r="BS89" s="211"/>
      <c r="BT89" s="211"/>
      <c r="BU89" s="211"/>
    </row>
    <row r="91" spans="1:77" x14ac:dyDescent="0.2"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87" t="s">
        <v>20</v>
      </c>
    </row>
    <row r="92" spans="1:77" ht="13.5" customHeight="1" x14ac:dyDescent="0.2">
      <c r="A92" s="228" t="s">
        <v>105</v>
      </c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9"/>
      <c r="N92" s="223" t="s">
        <v>21</v>
      </c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</row>
    <row r="93" spans="1:77" ht="13.5" customHeight="1" x14ac:dyDescent="0.2">
      <c r="A93" s="230"/>
      <c r="B93" s="230"/>
      <c r="C93" s="230"/>
      <c r="D93" s="230"/>
      <c r="E93" s="230"/>
      <c r="F93" s="230"/>
      <c r="G93" s="230"/>
      <c r="H93" s="230"/>
      <c r="I93" s="230"/>
      <c r="J93" s="230"/>
      <c r="K93" s="230"/>
      <c r="L93" s="230"/>
      <c r="M93" s="231"/>
      <c r="N93" s="237" t="s">
        <v>22</v>
      </c>
      <c r="O93" s="238"/>
      <c r="P93" s="238"/>
      <c r="Q93" s="238"/>
      <c r="R93" s="238"/>
      <c r="S93" s="238"/>
      <c r="T93" s="238"/>
      <c r="U93" s="238"/>
      <c r="V93" s="238"/>
      <c r="W93" s="239"/>
      <c r="X93" s="249" t="s">
        <v>23</v>
      </c>
      <c r="Y93" s="250"/>
      <c r="Z93" s="250"/>
      <c r="AA93" s="250"/>
      <c r="AB93" s="250"/>
      <c r="AC93" s="250"/>
      <c r="AD93" s="250"/>
      <c r="AE93" s="250"/>
      <c r="AF93" s="250"/>
      <c r="AG93" s="251"/>
      <c r="AH93" s="243" t="s">
        <v>24</v>
      </c>
      <c r="AI93" s="244"/>
      <c r="AJ93" s="244"/>
      <c r="AK93" s="244"/>
      <c r="AL93" s="244"/>
      <c r="AM93" s="244"/>
      <c r="AN93" s="244"/>
      <c r="AO93" s="244"/>
      <c r="AP93" s="244"/>
      <c r="AQ93" s="245"/>
      <c r="AR93" s="249" t="s">
        <v>23</v>
      </c>
      <c r="AS93" s="250"/>
      <c r="AT93" s="250"/>
      <c r="AU93" s="250"/>
      <c r="AV93" s="250"/>
      <c r="AW93" s="250"/>
      <c r="AX93" s="250"/>
      <c r="AY93" s="250"/>
      <c r="AZ93" s="250"/>
      <c r="BA93" s="251"/>
      <c r="BB93" s="243" t="s">
        <v>25</v>
      </c>
      <c r="BC93" s="244"/>
      <c r="BD93" s="244"/>
      <c r="BE93" s="244"/>
      <c r="BF93" s="244"/>
      <c r="BG93" s="244"/>
      <c r="BH93" s="244"/>
      <c r="BI93" s="244"/>
      <c r="BJ93" s="244"/>
      <c r="BK93" s="245"/>
      <c r="BL93" s="249" t="s">
        <v>23</v>
      </c>
      <c r="BM93" s="250"/>
      <c r="BN93" s="250"/>
      <c r="BO93" s="250"/>
      <c r="BP93" s="250"/>
      <c r="BQ93" s="250"/>
      <c r="BR93" s="250"/>
      <c r="BS93" s="250"/>
      <c r="BT93" s="250"/>
      <c r="BU93" s="250"/>
    </row>
    <row r="94" spans="1:77" x14ac:dyDescent="0.2">
      <c r="A94" s="232"/>
      <c r="B94" s="232"/>
      <c r="C94" s="232"/>
      <c r="D94" s="232"/>
      <c r="E94" s="232"/>
      <c r="F94" s="232"/>
      <c r="G94" s="232"/>
      <c r="H94" s="232"/>
      <c r="I94" s="232"/>
      <c r="J94" s="232"/>
      <c r="K94" s="232"/>
      <c r="L94" s="232"/>
      <c r="M94" s="233"/>
      <c r="N94" s="240"/>
      <c r="O94" s="241"/>
      <c r="P94" s="241"/>
      <c r="Q94" s="241"/>
      <c r="R94" s="241"/>
      <c r="S94" s="241"/>
      <c r="T94" s="241"/>
      <c r="U94" s="241"/>
      <c r="V94" s="241"/>
      <c r="W94" s="242"/>
      <c r="X94" s="252"/>
      <c r="Y94" s="253"/>
      <c r="Z94" s="253"/>
      <c r="AA94" s="253"/>
      <c r="AB94" s="253"/>
      <c r="AC94" s="253"/>
      <c r="AD94" s="253"/>
      <c r="AE94" s="253"/>
      <c r="AF94" s="253"/>
      <c r="AG94" s="254"/>
      <c r="AH94" s="186"/>
      <c r="AI94" s="187"/>
      <c r="AJ94" s="187"/>
      <c r="AK94" s="187"/>
      <c r="AL94" s="187"/>
      <c r="AM94" s="187"/>
      <c r="AN94" s="187"/>
      <c r="AO94" s="187"/>
      <c r="AP94" s="187"/>
      <c r="AQ94" s="188"/>
      <c r="AR94" s="252"/>
      <c r="AS94" s="253"/>
      <c r="AT94" s="253"/>
      <c r="AU94" s="253"/>
      <c r="AV94" s="253"/>
      <c r="AW94" s="253"/>
      <c r="AX94" s="253"/>
      <c r="AY94" s="253"/>
      <c r="AZ94" s="253"/>
      <c r="BA94" s="254"/>
      <c r="BB94" s="186"/>
      <c r="BC94" s="187"/>
      <c r="BD94" s="187"/>
      <c r="BE94" s="187"/>
      <c r="BF94" s="187"/>
      <c r="BG94" s="187"/>
      <c r="BH94" s="187"/>
      <c r="BI94" s="187"/>
      <c r="BJ94" s="187"/>
      <c r="BK94" s="188"/>
      <c r="BL94" s="252"/>
      <c r="BM94" s="253"/>
      <c r="BN94" s="253"/>
      <c r="BO94" s="253"/>
      <c r="BP94" s="253"/>
      <c r="BQ94" s="253"/>
      <c r="BR94" s="253"/>
      <c r="BS94" s="253"/>
      <c r="BT94" s="253"/>
      <c r="BU94" s="253"/>
    </row>
    <row r="95" spans="1:77" x14ac:dyDescent="0.2">
      <c r="A95" s="196" t="s">
        <v>389</v>
      </c>
      <c r="B95" s="196"/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7"/>
      <c r="N95" s="234">
        <f>SUM(AH95,BB95)</f>
        <v>1472</v>
      </c>
      <c r="O95" s="235"/>
      <c r="P95" s="235"/>
      <c r="Q95" s="235"/>
      <c r="R95" s="235"/>
      <c r="S95" s="235"/>
      <c r="T95" s="235"/>
      <c r="U95" s="235"/>
      <c r="V95" s="235"/>
      <c r="W95" s="235"/>
      <c r="X95" s="236">
        <v>101.3</v>
      </c>
      <c r="Y95" s="236"/>
      <c r="Z95" s="236"/>
      <c r="AA95" s="236"/>
      <c r="AB95" s="236"/>
      <c r="AC95" s="236"/>
      <c r="AD95" s="236"/>
      <c r="AE95" s="65"/>
      <c r="AF95" s="94"/>
      <c r="AG95" s="94"/>
      <c r="AH95" s="235">
        <f t="shared" ref="AH95:AH96" si="2">SUM(V105,AP105,BJ105)</f>
        <v>751</v>
      </c>
      <c r="AI95" s="235"/>
      <c r="AJ95" s="235"/>
      <c r="AK95" s="235"/>
      <c r="AL95" s="235"/>
      <c r="AM95" s="235"/>
      <c r="AN95" s="235"/>
      <c r="AO95" s="235"/>
      <c r="AP95" s="235"/>
      <c r="AQ95" s="235"/>
      <c r="AR95" s="236">
        <v>99.5</v>
      </c>
      <c r="AS95" s="236"/>
      <c r="AT95" s="236"/>
      <c r="AU95" s="236"/>
      <c r="AV95" s="236"/>
      <c r="AW95" s="236"/>
      <c r="AX95" s="236"/>
      <c r="AY95" s="65"/>
      <c r="AZ95" s="94"/>
      <c r="BA95" s="94"/>
      <c r="BB95" s="235">
        <f t="shared" ref="BB95:BB96" si="3">SUM(AB105,AV105,BP105)</f>
        <v>721</v>
      </c>
      <c r="BC95" s="235"/>
      <c r="BD95" s="235"/>
      <c r="BE95" s="235"/>
      <c r="BF95" s="235"/>
      <c r="BG95" s="235"/>
      <c r="BH95" s="235"/>
      <c r="BI95" s="235"/>
      <c r="BJ95" s="235"/>
      <c r="BK95" s="235"/>
      <c r="BL95" s="236">
        <v>103.7</v>
      </c>
      <c r="BM95" s="236"/>
      <c r="BN95" s="236"/>
      <c r="BO95" s="236"/>
      <c r="BP95" s="236"/>
      <c r="BQ95" s="236"/>
      <c r="BR95" s="236"/>
      <c r="BS95" s="6"/>
      <c r="BT95" s="94"/>
      <c r="BU95" s="94"/>
      <c r="BV95" s="61"/>
    </row>
    <row r="96" spans="1:77" x14ac:dyDescent="0.2">
      <c r="A96" s="196" t="s">
        <v>172</v>
      </c>
      <c r="B96" s="196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7"/>
      <c r="N96" s="234">
        <f t="shared" ref="N96:N97" si="4">SUM(AH96,BB96)</f>
        <v>1470</v>
      </c>
      <c r="O96" s="235"/>
      <c r="P96" s="235"/>
      <c r="Q96" s="235"/>
      <c r="R96" s="235"/>
      <c r="S96" s="235"/>
      <c r="T96" s="235"/>
      <c r="U96" s="235"/>
      <c r="V96" s="235"/>
      <c r="W96" s="235"/>
      <c r="X96" s="236">
        <f>N96/N95*100</f>
        <v>99.864130434782609</v>
      </c>
      <c r="Y96" s="236"/>
      <c r="Z96" s="236"/>
      <c r="AA96" s="236"/>
      <c r="AB96" s="236"/>
      <c r="AC96" s="236"/>
      <c r="AD96" s="236"/>
      <c r="AE96" s="65"/>
      <c r="AF96" s="94"/>
      <c r="AG96" s="94"/>
      <c r="AH96" s="235">
        <f t="shared" si="2"/>
        <v>736</v>
      </c>
      <c r="AI96" s="235"/>
      <c r="AJ96" s="235"/>
      <c r="AK96" s="235"/>
      <c r="AL96" s="235"/>
      <c r="AM96" s="235"/>
      <c r="AN96" s="235"/>
      <c r="AO96" s="235"/>
      <c r="AP96" s="235"/>
      <c r="AQ96" s="235"/>
      <c r="AR96" s="236">
        <f>AH96/AH95*100</f>
        <v>98.002663115845536</v>
      </c>
      <c r="AS96" s="236"/>
      <c r="AT96" s="236"/>
      <c r="AU96" s="236"/>
      <c r="AV96" s="236"/>
      <c r="AW96" s="236"/>
      <c r="AX96" s="236"/>
      <c r="AY96" s="65"/>
      <c r="AZ96" s="94"/>
      <c r="BA96" s="94"/>
      <c r="BB96" s="235">
        <f t="shared" si="3"/>
        <v>734</v>
      </c>
      <c r="BC96" s="235"/>
      <c r="BD96" s="235"/>
      <c r="BE96" s="235"/>
      <c r="BF96" s="235"/>
      <c r="BG96" s="235"/>
      <c r="BH96" s="235"/>
      <c r="BI96" s="235"/>
      <c r="BJ96" s="235"/>
      <c r="BK96" s="235"/>
      <c r="BL96" s="236">
        <f>BB96/BB95*100</f>
        <v>101.80305131761442</v>
      </c>
      <c r="BM96" s="236"/>
      <c r="BN96" s="236"/>
      <c r="BO96" s="236"/>
      <c r="BP96" s="236"/>
      <c r="BQ96" s="236"/>
      <c r="BR96" s="236"/>
      <c r="BS96" s="6"/>
      <c r="BT96" s="94"/>
      <c r="BU96" s="94"/>
      <c r="BV96" s="61"/>
      <c r="BW96" s="61"/>
    </row>
    <row r="97" spans="1:79" x14ac:dyDescent="0.2">
      <c r="A97" s="196" t="s">
        <v>268</v>
      </c>
      <c r="B97" s="196"/>
      <c r="C97" s="196"/>
      <c r="D97" s="196"/>
      <c r="E97" s="196"/>
      <c r="F97" s="196"/>
      <c r="G97" s="196"/>
      <c r="H97" s="196"/>
      <c r="I97" s="196"/>
      <c r="J97" s="196"/>
      <c r="K97" s="196"/>
      <c r="L97" s="196"/>
      <c r="M97" s="197"/>
      <c r="N97" s="234">
        <f t="shared" si="4"/>
        <v>1470</v>
      </c>
      <c r="O97" s="235"/>
      <c r="P97" s="235"/>
      <c r="Q97" s="235"/>
      <c r="R97" s="235"/>
      <c r="S97" s="235"/>
      <c r="T97" s="235"/>
      <c r="U97" s="235"/>
      <c r="V97" s="235"/>
      <c r="W97" s="235"/>
      <c r="X97" s="236">
        <f>N97/N96*100</f>
        <v>100</v>
      </c>
      <c r="Y97" s="236"/>
      <c r="Z97" s="236"/>
      <c r="AA97" s="236"/>
      <c r="AB97" s="236"/>
      <c r="AC97" s="236"/>
      <c r="AD97" s="236"/>
      <c r="AE97" s="65"/>
      <c r="AF97" s="94"/>
      <c r="AG97" s="94"/>
      <c r="AH97" s="235">
        <f>SUM(V107,AP107,BJ107)</f>
        <v>733</v>
      </c>
      <c r="AI97" s="235"/>
      <c r="AJ97" s="235"/>
      <c r="AK97" s="235"/>
      <c r="AL97" s="235"/>
      <c r="AM97" s="235"/>
      <c r="AN97" s="235"/>
      <c r="AO97" s="235"/>
      <c r="AP97" s="235"/>
      <c r="AQ97" s="235"/>
      <c r="AR97" s="236">
        <f>AH97/AH96*100</f>
        <v>99.592391304347828</v>
      </c>
      <c r="AS97" s="236"/>
      <c r="AT97" s="236"/>
      <c r="AU97" s="236"/>
      <c r="AV97" s="236"/>
      <c r="AW97" s="236"/>
      <c r="AX97" s="236"/>
      <c r="AY97" s="65"/>
      <c r="AZ97" s="94"/>
      <c r="BA97" s="94"/>
      <c r="BB97" s="235">
        <f>SUM(AB107,AV107,BP107)</f>
        <v>737</v>
      </c>
      <c r="BC97" s="235"/>
      <c r="BD97" s="235"/>
      <c r="BE97" s="235"/>
      <c r="BF97" s="235"/>
      <c r="BG97" s="235"/>
      <c r="BH97" s="235"/>
      <c r="BI97" s="235"/>
      <c r="BJ97" s="235"/>
      <c r="BK97" s="235"/>
      <c r="BL97" s="236">
        <f>BB97/BB96*100</f>
        <v>100.40871934604905</v>
      </c>
      <c r="BM97" s="236"/>
      <c r="BN97" s="236"/>
      <c r="BO97" s="236"/>
      <c r="BP97" s="236"/>
      <c r="BQ97" s="236"/>
      <c r="BR97" s="236"/>
      <c r="BS97" s="6"/>
      <c r="BT97" s="94"/>
      <c r="BU97" s="94"/>
      <c r="BV97" s="61"/>
      <c r="BW97" s="61"/>
    </row>
    <row r="98" spans="1:79" x14ac:dyDescent="0.2">
      <c r="A98" s="196" t="s">
        <v>374</v>
      </c>
      <c r="B98" s="196"/>
      <c r="C98" s="196"/>
      <c r="D98" s="196"/>
      <c r="E98" s="196"/>
      <c r="F98" s="196"/>
      <c r="G98" s="196"/>
      <c r="H98" s="196"/>
      <c r="I98" s="196"/>
      <c r="J98" s="196"/>
      <c r="K98" s="196"/>
      <c r="L98" s="196"/>
      <c r="M98" s="197"/>
      <c r="N98" s="234">
        <f>SUM(AH98,BB98)</f>
        <v>1466</v>
      </c>
      <c r="O98" s="235"/>
      <c r="P98" s="235"/>
      <c r="Q98" s="235"/>
      <c r="R98" s="235"/>
      <c r="S98" s="235"/>
      <c r="T98" s="235"/>
      <c r="U98" s="235"/>
      <c r="V98" s="235"/>
      <c r="W98" s="235"/>
      <c r="X98" s="236">
        <f>N98/N97*100</f>
        <v>99.72789115646259</v>
      </c>
      <c r="Y98" s="236"/>
      <c r="Z98" s="236"/>
      <c r="AA98" s="236"/>
      <c r="AB98" s="236"/>
      <c r="AC98" s="236"/>
      <c r="AD98" s="236"/>
      <c r="AE98" s="65"/>
      <c r="AF98" s="94"/>
      <c r="AG98" s="94"/>
      <c r="AH98" s="235">
        <f t="shared" ref="AH98:AH99" si="5">SUM(V108,AP108,BJ108)</f>
        <v>734</v>
      </c>
      <c r="AI98" s="235"/>
      <c r="AJ98" s="235"/>
      <c r="AK98" s="235"/>
      <c r="AL98" s="235"/>
      <c r="AM98" s="235"/>
      <c r="AN98" s="235"/>
      <c r="AO98" s="235"/>
      <c r="AP98" s="235"/>
      <c r="AQ98" s="235"/>
      <c r="AR98" s="236">
        <f>AH98/AH97*100</f>
        <v>100.13642564802183</v>
      </c>
      <c r="AS98" s="236"/>
      <c r="AT98" s="236"/>
      <c r="AU98" s="236"/>
      <c r="AV98" s="236"/>
      <c r="AW98" s="236"/>
      <c r="AX98" s="236"/>
      <c r="AY98" s="65"/>
      <c r="AZ98" s="94"/>
      <c r="BA98" s="94"/>
      <c r="BB98" s="235">
        <f t="shared" ref="BB98:BB99" si="6">SUM(AB108,AV108,BP108)</f>
        <v>732</v>
      </c>
      <c r="BC98" s="235"/>
      <c r="BD98" s="235"/>
      <c r="BE98" s="235"/>
      <c r="BF98" s="235"/>
      <c r="BG98" s="235"/>
      <c r="BH98" s="235"/>
      <c r="BI98" s="235"/>
      <c r="BJ98" s="235"/>
      <c r="BK98" s="235"/>
      <c r="BL98" s="236">
        <f>BB98/BB97*100</f>
        <v>99.321573948439621</v>
      </c>
      <c r="BM98" s="236"/>
      <c r="BN98" s="236"/>
      <c r="BO98" s="236"/>
      <c r="BP98" s="236"/>
      <c r="BQ98" s="236"/>
      <c r="BR98" s="236"/>
      <c r="BS98" s="6"/>
      <c r="BT98" s="94"/>
      <c r="BU98" s="94"/>
      <c r="BV98" s="61"/>
      <c r="BW98" s="61"/>
    </row>
    <row r="99" spans="1:79" x14ac:dyDescent="0.2">
      <c r="A99" s="498" t="s">
        <v>388</v>
      </c>
      <c r="B99" s="498"/>
      <c r="C99" s="498"/>
      <c r="D99" s="498"/>
      <c r="E99" s="498"/>
      <c r="F99" s="498"/>
      <c r="G99" s="498"/>
      <c r="H99" s="498"/>
      <c r="I99" s="498"/>
      <c r="J99" s="498"/>
      <c r="K99" s="498"/>
      <c r="L99" s="498"/>
      <c r="M99" s="499"/>
      <c r="N99" s="506">
        <f>SUM(AH99,BB99)</f>
        <v>1470</v>
      </c>
      <c r="O99" s="507"/>
      <c r="P99" s="507"/>
      <c r="Q99" s="507"/>
      <c r="R99" s="507"/>
      <c r="S99" s="507"/>
      <c r="T99" s="507"/>
      <c r="U99" s="507"/>
      <c r="V99" s="507"/>
      <c r="W99" s="507"/>
      <c r="X99" s="508">
        <f>N99/N98*100</f>
        <v>100.27285129604367</v>
      </c>
      <c r="Y99" s="508"/>
      <c r="Z99" s="508"/>
      <c r="AA99" s="508"/>
      <c r="AB99" s="508"/>
      <c r="AC99" s="508"/>
      <c r="AD99" s="508"/>
      <c r="AE99" s="509"/>
      <c r="AF99" s="93"/>
      <c r="AG99" s="93"/>
      <c r="AH99" s="235">
        <f t="shared" si="5"/>
        <v>736</v>
      </c>
      <c r="AI99" s="235"/>
      <c r="AJ99" s="235"/>
      <c r="AK99" s="235"/>
      <c r="AL99" s="235"/>
      <c r="AM99" s="235"/>
      <c r="AN99" s="235"/>
      <c r="AO99" s="235"/>
      <c r="AP99" s="235"/>
      <c r="AQ99" s="235"/>
      <c r="AR99" s="236">
        <f>AH99/AH98*100</f>
        <v>100.27247956403269</v>
      </c>
      <c r="AS99" s="236"/>
      <c r="AT99" s="236"/>
      <c r="AU99" s="236"/>
      <c r="AV99" s="236"/>
      <c r="AW99" s="236"/>
      <c r="AX99" s="236"/>
      <c r="AY99" s="65"/>
      <c r="AZ99" s="94"/>
      <c r="BA99" s="94"/>
      <c r="BB99" s="235">
        <f t="shared" si="6"/>
        <v>734</v>
      </c>
      <c r="BC99" s="235"/>
      <c r="BD99" s="235"/>
      <c r="BE99" s="235"/>
      <c r="BF99" s="235"/>
      <c r="BG99" s="235"/>
      <c r="BH99" s="235"/>
      <c r="BI99" s="235"/>
      <c r="BJ99" s="235"/>
      <c r="BK99" s="235"/>
      <c r="BL99" s="236">
        <f>BB99/BB98*100</f>
        <v>100.27322404371584</v>
      </c>
      <c r="BM99" s="236"/>
      <c r="BN99" s="236"/>
      <c r="BO99" s="236"/>
      <c r="BP99" s="508"/>
      <c r="BQ99" s="508"/>
      <c r="BR99" s="508"/>
      <c r="BS99" s="136"/>
      <c r="BT99" s="93"/>
      <c r="BU99" s="93"/>
    </row>
    <row r="100" spans="1:79" x14ac:dyDescent="0.2"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</row>
    <row r="101" spans="1:79" x14ac:dyDescent="0.2">
      <c r="CA101" s="61"/>
    </row>
    <row r="102" spans="1:79" ht="13.5" customHeight="1" x14ac:dyDescent="0.2">
      <c r="A102" s="228" t="s">
        <v>105</v>
      </c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229"/>
      <c r="N102" s="246" t="s">
        <v>26</v>
      </c>
      <c r="O102" s="247"/>
      <c r="P102" s="247"/>
      <c r="Q102" s="247"/>
      <c r="R102" s="247"/>
      <c r="S102" s="247"/>
      <c r="T102" s="247"/>
      <c r="U102" s="247"/>
      <c r="V102" s="247"/>
      <c r="W102" s="247"/>
      <c r="X102" s="247"/>
      <c r="Y102" s="247"/>
      <c r="Z102" s="247"/>
      <c r="AA102" s="247"/>
      <c r="AB102" s="247"/>
      <c r="AC102" s="247"/>
      <c r="AD102" s="247"/>
      <c r="AE102" s="247"/>
      <c r="AF102" s="247"/>
      <c r="AG102" s="248"/>
      <c r="AH102" s="246" t="s">
        <v>27</v>
      </c>
      <c r="AI102" s="247"/>
      <c r="AJ102" s="247"/>
      <c r="AK102" s="247"/>
      <c r="AL102" s="247"/>
      <c r="AM102" s="247"/>
      <c r="AN102" s="247"/>
      <c r="AO102" s="247"/>
      <c r="AP102" s="247"/>
      <c r="AQ102" s="247"/>
      <c r="AR102" s="247"/>
      <c r="AS102" s="247"/>
      <c r="AT102" s="247"/>
      <c r="AU102" s="247"/>
      <c r="AV102" s="247"/>
      <c r="AW102" s="247"/>
      <c r="AX102" s="247"/>
      <c r="AY102" s="247"/>
      <c r="AZ102" s="247"/>
      <c r="BA102" s="248"/>
      <c r="BB102" s="246" t="s">
        <v>28</v>
      </c>
      <c r="BC102" s="247"/>
      <c r="BD102" s="247"/>
      <c r="BE102" s="247"/>
      <c r="BF102" s="247"/>
      <c r="BG102" s="247"/>
      <c r="BH102" s="247"/>
      <c r="BI102" s="247"/>
      <c r="BJ102" s="247"/>
      <c r="BK102" s="247"/>
      <c r="BL102" s="247"/>
      <c r="BM102" s="247"/>
      <c r="BN102" s="247"/>
      <c r="BO102" s="247"/>
      <c r="BP102" s="247"/>
      <c r="BQ102" s="247"/>
      <c r="BR102" s="247"/>
      <c r="BS102" s="247"/>
      <c r="BT102" s="247"/>
      <c r="BU102" s="247"/>
      <c r="BV102" s="61"/>
    </row>
    <row r="103" spans="1:79" ht="13.5" customHeight="1" x14ac:dyDescent="0.2">
      <c r="A103" s="230"/>
      <c r="B103" s="230"/>
      <c r="C103" s="230"/>
      <c r="D103" s="230"/>
      <c r="E103" s="230"/>
      <c r="F103" s="230"/>
      <c r="G103" s="230"/>
      <c r="H103" s="230"/>
      <c r="I103" s="230"/>
      <c r="J103" s="230"/>
      <c r="K103" s="230"/>
      <c r="L103" s="230"/>
      <c r="M103" s="231"/>
      <c r="N103" s="237" t="s">
        <v>104</v>
      </c>
      <c r="O103" s="238"/>
      <c r="P103" s="238"/>
      <c r="Q103" s="238"/>
      <c r="R103" s="238"/>
      <c r="S103" s="238"/>
      <c r="T103" s="238"/>
      <c r="U103" s="239"/>
      <c r="V103" s="243" t="s">
        <v>24</v>
      </c>
      <c r="W103" s="244"/>
      <c r="X103" s="244"/>
      <c r="Y103" s="244"/>
      <c r="Z103" s="244"/>
      <c r="AA103" s="245"/>
      <c r="AB103" s="243" t="s">
        <v>25</v>
      </c>
      <c r="AC103" s="244"/>
      <c r="AD103" s="244"/>
      <c r="AE103" s="244"/>
      <c r="AF103" s="244"/>
      <c r="AG103" s="245"/>
      <c r="AH103" s="237" t="s">
        <v>104</v>
      </c>
      <c r="AI103" s="238"/>
      <c r="AJ103" s="238"/>
      <c r="AK103" s="238"/>
      <c r="AL103" s="238"/>
      <c r="AM103" s="238"/>
      <c r="AN103" s="238"/>
      <c r="AO103" s="239"/>
      <c r="AP103" s="243" t="s">
        <v>24</v>
      </c>
      <c r="AQ103" s="244"/>
      <c r="AR103" s="244"/>
      <c r="AS103" s="244"/>
      <c r="AT103" s="244"/>
      <c r="AU103" s="245"/>
      <c r="AV103" s="243" t="s">
        <v>25</v>
      </c>
      <c r="AW103" s="244"/>
      <c r="AX103" s="244"/>
      <c r="AY103" s="244"/>
      <c r="AZ103" s="244"/>
      <c r="BA103" s="245"/>
      <c r="BB103" s="237" t="s">
        <v>104</v>
      </c>
      <c r="BC103" s="238"/>
      <c r="BD103" s="238"/>
      <c r="BE103" s="238"/>
      <c r="BF103" s="238"/>
      <c r="BG103" s="238"/>
      <c r="BH103" s="238"/>
      <c r="BI103" s="239"/>
      <c r="BJ103" s="243" t="s">
        <v>24</v>
      </c>
      <c r="BK103" s="244"/>
      <c r="BL103" s="244"/>
      <c r="BM103" s="244"/>
      <c r="BN103" s="244"/>
      <c r="BO103" s="245"/>
      <c r="BP103" s="243" t="s">
        <v>25</v>
      </c>
      <c r="BQ103" s="244"/>
      <c r="BR103" s="244"/>
      <c r="BS103" s="244"/>
      <c r="BT103" s="244"/>
      <c r="BU103" s="244"/>
      <c r="BV103" s="61"/>
    </row>
    <row r="104" spans="1:79" x14ac:dyDescent="0.2">
      <c r="A104" s="232"/>
      <c r="B104" s="232"/>
      <c r="C104" s="232"/>
      <c r="D104" s="232"/>
      <c r="E104" s="232"/>
      <c r="F104" s="232"/>
      <c r="G104" s="232"/>
      <c r="H104" s="232"/>
      <c r="I104" s="232"/>
      <c r="J104" s="232"/>
      <c r="K104" s="232"/>
      <c r="L104" s="232"/>
      <c r="M104" s="233"/>
      <c r="N104" s="240"/>
      <c r="O104" s="241"/>
      <c r="P104" s="241"/>
      <c r="Q104" s="241"/>
      <c r="R104" s="241"/>
      <c r="S104" s="241"/>
      <c r="T104" s="241"/>
      <c r="U104" s="242"/>
      <c r="V104" s="186"/>
      <c r="W104" s="187"/>
      <c r="X104" s="187"/>
      <c r="Y104" s="187"/>
      <c r="Z104" s="187"/>
      <c r="AA104" s="188"/>
      <c r="AB104" s="186"/>
      <c r="AC104" s="187"/>
      <c r="AD104" s="187"/>
      <c r="AE104" s="187"/>
      <c r="AF104" s="187"/>
      <c r="AG104" s="188"/>
      <c r="AH104" s="240"/>
      <c r="AI104" s="241"/>
      <c r="AJ104" s="241"/>
      <c r="AK104" s="241"/>
      <c r="AL104" s="241"/>
      <c r="AM104" s="241"/>
      <c r="AN104" s="241"/>
      <c r="AO104" s="242"/>
      <c r="AP104" s="186"/>
      <c r="AQ104" s="187"/>
      <c r="AR104" s="187"/>
      <c r="AS104" s="187"/>
      <c r="AT104" s="187"/>
      <c r="AU104" s="188"/>
      <c r="AV104" s="186"/>
      <c r="AW104" s="187"/>
      <c r="AX104" s="187"/>
      <c r="AY104" s="187"/>
      <c r="AZ104" s="187"/>
      <c r="BA104" s="188"/>
      <c r="BB104" s="240"/>
      <c r="BC104" s="241"/>
      <c r="BD104" s="241"/>
      <c r="BE104" s="241"/>
      <c r="BF104" s="241"/>
      <c r="BG104" s="241"/>
      <c r="BH104" s="241"/>
      <c r="BI104" s="242"/>
      <c r="BJ104" s="186"/>
      <c r="BK104" s="187"/>
      <c r="BL104" s="187"/>
      <c r="BM104" s="187"/>
      <c r="BN104" s="187"/>
      <c r="BO104" s="188"/>
      <c r="BP104" s="186"/>
      <c r="BQ104" s="187"/>
      <c r="BR104" s="187"/>
      <c r="BS104" s="187"/>
      <c r="BT104" s="187"/>
      <c r="BU104" s="187"/>
    </row>
    <row r="105" spans="1:79" x14ac:dyDescent="0.2">
      <c r="A105" s="196" t="s">
        <v>389</v>
      </c>
      <c r="B105" s="196"/>
      <c r="C105" s="196"/>
      <c r="D105" s="196"/>
      <c r="E105" s="196"/>
      <c r="F105" s="196"/>
      <c r="G105" s="196"/>
      <c r="H105" s="196"/>
      <c r="I105" s="196"/>
      <c r="J105" s="196"/>
      <c r="K105" s="196"/>
      <c r="L105" s="196"/>
      <c r="M105" s="197"/>
      <c r="N105" s="192">
        <f>V105+AB105</f>
        <v>993</v>
      </c>
      <c r="O105" s="193"/>
      <c r="P105" s="193"/>
      <c r="Q105" s="193"/>
      <c r="R105" s="193"/>
      <c r="S105" s="91"/>
      <c r="T105" s="91"/>
      <c r="U105" s="91"/>
      <c r="V105" s="184">
        <v>624</v>
      </c>
      <c r="W105" s="184"/>
      <c r="X105" s="184"/>
      <c r="Y105" s="184"/>
      <c r="Z105" s="184"/>
      <c r="AA105" s="184"/>
      <c r="AB105" s="184">
        <v>369</v>
      </c>
      <c r="AC105" s="184"/>
      <c r="AD105" s="184"/>
      <c r="AE105" s="184"/>
      <c r="AF105" s="184"/>
      <c r="AG105" s="184"/>
      <c r="AH105" s="184">
        <f>AP105+AV105</f>
        <v>469</v>
      </c>
      <c r="AI105" s="184"/>
      <c r="AJ105" s="184"/>
      <c r="AK105" s="184"/>
      <c r="AL105" s="184"/>
      <c r="AM105" s="184"/>
      <c r="AN105" s="184"/>
      <c r="AO105" s="184"/>
      <c r="AP105" s="191">
        <v>119</v>
      </c>
      <c r="AQ105" s="191"/>
      <c r="AR105" s="191"/>
      <c r="AS105" s="191"/>
      <c r="AT105" s="2"/>
      <c r="AU105" s="2"/>
      <c r="AV105" s="184">
        <v>350</v>
      </c>
      <c r="AW105" s="184"/>
      <c r="AX105" s="184"/>
      <c r="AY105" s="184"/>
      <c r="AZ105" s="184"/>
      <c r="BA105" s="184"/>
      <c r="BB105" s="184">
        <f t="shared" ref="BB105:BB106" si="7">SUM(BJ105,BP105)</f>
        <v>10</v>
      </c>
      <c r="BC105" s="184"/>
      <c r="BD105" s="184"/>
      <c r="BE105" s="184"/>
      <c r="BF105" s="184"/>
      <c r="BG105" s="184"/>
      <c r="BH105" s="184"/>
      <c r="BI105" s="184"/>
      <c r="BJ105" s="184">
        <v>8</v>
      </c>
      <c r="BK105" s="184"/>
      <c r="BL105" s="184"/>
      <c r="BM105" s="184"/>
      <c r="BN105" s="184"/>
      <c r="BO105" s="184"/>
      <c r="BP105" s="184">
        <v>2</v>
      </c>
      <c r="BQ105" s="184"/>
      <c r="BR105" s="184"/>
      <c r="BS105" s="184"/>
      <c r="BT105" s="184"/>
      <c r="BU105" s="184"/>
      <c r="BV105" s="61"/>
    </row>
    <row r="106" spans="1:79" x14ac:dyDescent="0.2">
      <c r="A106" s="196" t="s">
        <v>172</v>
      </c>
      <c r="B106" s="196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7"/>
      <c r="N106" s="192">
        <v>981</v>
      </c>
      <c r="O106" s="193"/>
      <c r="P106" s="193"/>
      <c r="Q106" s="193"/>
      <c r="R106" s="193"/>
      <c r="S106" s="91"/>
      <c r="T106" s="91"/>
      <c r="U106" s="91"/>
      <c r="V106" s="184">
        <v>609</v>
      </c>
      <c r="W106" s="184"/>
      <c r="X106" s="184"/>
      <c r="Y106" s="184"/>
      <c r="Z106" s="184"/>
      <c r="AA106" s="184"/>
      <c r="AB106" s="184">
        <v>372</v>
      </c>
      <c r="AC106" s="184"/>
      <c r="AD106" s="184"/>
      <c r="AE106" s="184"/>
      <c r="AF106" s="184"/>
      <c r="AG106" s="184"/>
      <c r="AH106" s="184">
        <v>479</v>
      </c>
      <c r="AI106" s="184"/>
      <c r="AJ106" s="184"/>
      <c r="AK106" s="184"/>
      <c r="AL106" s="184"/>
      <c r="AM106" s="184"/>
      <c r="AN106" s="184"/>
      <c r="AO106" s="184"/>
      <c r="AP106" s="191">
        <v>119</v>
      </c>
      <c r="AQ106" s="191"/>
      <c r="AR106" s="191"/>
      <c r="AS106" s="191"/>
      <c r="AT106" s="2"/>
      <c r="AU106" s="2"/>
      <c r="AV106" s="184">
        <v>360</v>
      </c>
      <c r="AW106" s="184"/>
      <c r="AX106" s="184"/>
      <c r="AY106" s="184"/>
      <c r="AZ106" s="184"/>
      <c r="BA106" s="184"/>
      <c r="BB106" s="184">
        <f t="shared" si="7"/>
        <v>10</v>
      </c>
      <c r="BC106" s="184"/>
      <c r="BD106" s="184"/>
      <c r="BE106" s="184"/>
      <c r="BF106" s="184"/>
      <c r="BG106" s="184"/>
      <c r="BH106" s="184"/>
      <c r="BI106" s="184"/>
      <c r="BJ106" s="184">
        <v>8</v>
      </c>
      <c r="BK106" s="184"/>
      <c r="BL106" s="184"/>
      <c r="BM106" s="184"/>
      <c r="BN106" s="184"/>
      <c r="BO106" s="184"/>
      <c r="BP106" s="184">
        <v>2</v>
      </c>
      <c r="BQ106" s="184"/>
      <c r="BR106" s="184"/>
      <c r="BS106" s="184"/>
      <c r="BT106" s="184"/>
      <c r="BU106" s="184"/>
      <c r="BV106" s="61"/>
    </row>
    <row r="107" spans="1:79" x14ac:dyDescent="0.2">
      <c r="A107" s="196" t="s">
        <v>268</v>
      </c>
      <c r="B107" s="196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7"/>
      <c r="N107" s="192">
        <v>969</v>
      </c>
      <c r="O107" s="193"/>
      <c r="P107" s="193"/>
      <c r="Q107" s="193"/>
      <c r="R107" s="193"/>
      <c r="S107" s="91"/>
      <c r="T107" s="91"/>
      <c r="U107" s="91"/>
      <c r="V107" s="184">
        <v>600</v>
      </c>
      <c r="W107" s="184"/>
      <c r="X107" s="184"/>
      <c r="Y107" s="184"/>
      <c r="Z107" s="184"/>
      <c r="AA107" s="184"/>
      <c r="AB107" s="184">
        <v>369</v>
      </c>
      <c r="AC107" s="184"/>
      <c r="AD107" s="184"/>
      <c r="AE107" s="184"/>
      <c r="AF107" s="184"/>
      <c r="AG107" s="184"/>
      <c r="AH107" s="184">
        <f>SUM(AP107,AV107)</f>
        <v>491</v>
      </c>
      <c r="AI107" s="184"/>
      <c r="AJ107" s="184"/>
      <c r="AK107" s="184"/>
      <c r="AL107" s="184"/>
      <c r="AM107" s="184"/>
      <c r="AN107" s="184"/>
      <c r="AO107" s="184"/>
      <c r="AP107" s="191">
        <v>124</v>
      </c>
      <c r="AQ107" s="191"/>
      <c r="AR107" s="191"/>
      <c r="AS107" s="191"/>
      <c r="AT107" s="2"/>
      <c r="AU107" s="2"/>
      <c r="AV107" s="184">
        <v>367</v>
      </c>
      <c r="AW107" s="184"/>
      <c r="AX107" s="184"/>
      <c r="AY107" s="184"/>
      <c r="AZ107" s="184"/>
      <c r="BA107" s="184"/>
      <c r="BB107" s="184">
        <f>SUM(BJ107,BP107)</f>
        <v>10</v>
      </c>
      <c r="BC107" s="184"/>
      <c r="BD107" s="184"/>
      <c r="BE107" s="184"/>
      <c r="BF107" s="184"/>
      <c r="BG107" s="184"/>
      <c r="BH107" s="184"/>
      <c r="BI107" s="184"/>
      <c r="BJ107" s="184">
        <v>9</v>
      </c>
      <c r="BK107" s="184"/>
      <c r="BL107" s="184"/>
      <c r="BM107" s="184"/>
      <c r="BN107" s="184"/>
      <c r="BO107" s="184"/>
      <c r="BP107" s="184">
        <v>1</v>
      </c>
      <c r="BQ107" s="184"/>
      <c r="BR107" s="184"/>
      <c r="BS107" s="184"/>
      <c r="BT107" s="184"/>
      <c r="BU107" s="184"/>
      <c r="BV107" s="61"/>
      <c r="BW107" s="61"/>
    </row>
    <row r="108" spans="1:79" x14ac:dyDescent="0.2">
      <c r="A108" s="196" t="s">
        <v>374</v>
      </c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7"/>
      <c r="N108" s="192">
        <f>SUM(V108,AB108)</f>
        <v>963</v>
      </c>
      <c r="O108" s="193"/>
      <c r="P108" s="193"/>
      <c r="Q108" s="193"/>
      <c r="R108" s="193"/>
      <c r="S108" s="91"/>
      <c r="T108" s="91"/>
      <c r="U108" s="91"/>
      <c r="V108" s="184">
        <v>594</v>
      </c>
      <c r="W108" s="184"/>
      <c r="X108" s="184"/>
      <c r="Y108" s="184"/>
      <c r="Z108" s="184"/>
      <c r="AA108" s="184"/>
      <c r="AB108" s="184">
        <v>369</v>
      </c>
      <c r="AC108" s="184"/>
      <c r="AD108" s="184"/>
      <c r="AE108" s="184"/>
      <c r="AF108" s="184"/>
      <c r="AG108" s="184"/>
      <c r="AH108" s="184">
        <f>SUM(AP108,AV108)</f>
        <v>493</v>
      </c>
      <c r="AI108" s="184"/>
      <c r="AJ108" s="184"/>
      <c r="AK108" s="184"/>
      <c r="AL108" s="184"/>
      <c r="AM108" s="184"/>
      <c r="AN108" s="184"/>
      <c r="AO108" s="184"/>
      <c r="AP108" s="191">
        <v>132</v>
      </c>
      <c r="AQ108" s="191"/>
      <c r="AR108" s="191"/>
      <c r="AS108" s="191"/>
      <c r="AT108" s="2"/>
      <c r="AU108" s="2"/>
      <c r="AV108" s="184">
        <v>361</v>
      </c>
      <c r="AW108" s="184"/>
      <c r="AX108" s="184"/>
      <c r="AY108" s="184"/>
      <c r="AZ108" s="184"/>
      <c r="BA108" s="184"/>
      <c r="BB108" s="184">
        <f>SUM(BJ108,BP108)</f>
        <v>10</v>
      </c>
      <c r="BC108" s="184"/>
      <c r="BD108" s="184"/>
      <c r="BE108" s="184"/>
      <c r="BF108" s="184"/>
      <c r="BG108" s="184"/>
      <c r="BH108" s="184"/>
      <c r="BI108" s="184"/>
      <c r="BJ108" s="184">
        <v>8</v>
      </c>
      <c r="BK108" s="184"/>
      <c r="BL108" s="184"/>
      <c r="BM108" s="184"/>
      <c r="BN108" s="184"/>
      <c r="BO108" s="184"/>
      <c r="BP108" s="184">
        <v>2</v>
      </c>
      <c r="BQ108" s="184"/>
      <c r="BR108" s="184"/>
      <c r="BS108" s="184"/>
      <c r="BT108" s="184"/>
      <c r="BU108" s="184"/>
      <c r="BV108" s="61"/>
      <c r="BW108" s="61"/>
      <c r="BX108" s="61"/>
    </row>
    <row r="109" spans="1:79" x14ac:dyDescent="0.2">
      <c r="A109" s="498" t="s">
        <v>388</v>
      </c>
      <c r="B109" s="498"/>
      <c r="C109" s="498"/>
      <c r="D109" s="498"/>
      <c r="E109" s="498"/>
      <c r="F109" s="498"/>
      <c r="G109" s="498"/>
      <c r="H109" s="498"/>
      <c r="I109" s="498"/>
      <c r="J109" s="498"/>
      <c r="K109" s="498"/>
      <c r="L109" s="498"/>
      <c r="M109" s="499"/>
      <c r="N109" s="510">
        <f>SUM(V109,AB109)</f>
        <v>978</v>
      </c>
      <c r="O109" s="511"/>
      <c r="P109" s="511"/>
      <c r="Q109" s="511"/>
      <c r="R109" s="511"/>
      <c r="S109" s="512"/>
      <c r="T109" s="512"/>
      <c r="U109" s="512"/>
      <c r="V109" s="500">
        <v>598</v>
      </c>
      <c r="W109" s="500"/>
      <c r="X109" s="500"/>
      <c r="Y109" s="500"/>
      <c r="Z109" s="500"/>
      <c r="AA109" s="500"/>
      <c r="AB109" s="500">
        <v>380</v>
      </c>
      <c r="AC109" s="500"/>
      <c r="AD109" s="500"/>
      <c r="AE109" s="500"/>
      <c r="AF109" s="500"/>
      <c r="AG109" s="500"/>
      <c r="AH109" s="500">
        <f>SUM(AP109,AV109)</f>
        <v>482</v>
      </c>
      <c r="AI109" s="500"/>
      <c r="AJ109" s="500"/>
      <c r="AK109" s="500"/>
      <c r="AL109" s="500"/>
      <c r="AM109" s="500"/>
      <c r="AN109" s="500"/>
      <c r="AO109" s="500"/>
      <c r="AP109" s="501">
        <v>130</v>
      </c>
      <c r="AQ109" s="501"/>
      <c r="AR109" s="501"/>
      <c r="AS109" s="501"/>
      <c r="AT109" s="3"/>
      <c r="AU109" s="3"/>
      <c r="AV109" s="500">
        <v>352</v>
      </c>
      <c r="AW109" s="500"/>
      <c r="AX109" s="500"/>
      <c r="AY109" s="500"/>
      <c r="AZ109" s="500"/>
      <c r="BA109" s="500"/>
      <c r="BB109" s="500">
        <f>SUM(BJ109,BP109)</f>
        <v>10</v>
      </c>
      <c r="BC109" s="500"/>
      <c r="BD109" s="500"/>
      <c r="BE109" s="500"/>
      <c r="BF109" s="500"/>
      <c r="BG109" s="500"/>
      <c r="BH109" s="500"/>
      <c r="BI109" s="500"/>
      <c r="BJ109" s="500">
        <v>8</v>
      </c>
      <c r="BK109" s="500"/>
      <c r="BL109" s="500"/>
      <c r="BM109" s="500"/>
      <c r="BN109" s="500"/>
      <c r="BO109" s="500"/>
      <c r="BP109" s="500">
        <v>2</v>
      </c>
      <c r="BQ109" s="500"/>
      <c r="BR109" s="500"/>
      <c r="BS109" s="500"/>
      <c r="BT109" s="500"/>
      <c r="BU109" s="500"/>
    </row>
    <row r="110" spans="1:79" x14ac:dyDescent="0.2"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1"/>
      <c r="BL110" s="38"/>
      <c r="BM110" s="38"/>
      <c r="BN110" s="38"/>
      <c r="BO110" s="38"/>
      <c r="BP110" s="38"/>
      <c r="BQ110" s="38"/>
      <c r="BR110" s="38"/>
      <c r="BS110" s="38"/>
      <c r="BT110" s="38"/>
      <c r="BU110" s="34" t="s">
        <v>29</v>
      </c>
    </row>
  </sheetData>
  <mergeCells count="317">
    <mergeCell ref="BD75:BL75"/>
    <mergeCell ref="BM75:BQ75"/>
    <mergeCell ref="BM74:BQ74"/>
    <mergeCell ref="BM73:BQ73"/>
    <mergeCell ref="AU75:AY75"/>
    <mergeCell ref="AU74:AY74"/>
    <mergeCell ref="AU73:AY73"/>
    <mergeCell ref="AU72:AY72"/>
    <mergeCell ref="AU71:AY71"/>
    <mergeCell ref="AC75:AG75"/>
    <mergeCell ref="AC74:AG74"/>
    <mergeCell ref="AC73:AG73"/>
    <mergeCell ref="AC72:AG72"/>
    <mergeCell ref="AC71:AG71"/>
    <mergeCell ref="AL75:AP75"/>
    <mergeCell ref="AL74:AP74"/>
    <mergeCell ref="AL73:AP73"/>
    <mergeCell ref="AL72:AP72"/>
    <mergeCell ref="AL71:AP71"/>
    <mergeCell ref="BB99:BK99"/>
    <mergeCell ref="BL99:BR99"/>
    <mergeCell ref="A109:M109"/>
    <mergeCell ref="N109:R109"/>
    <mergeCell ref="V109:AA109"/>
    <mergeCell ref="AB109:AG109"/>
    <mergeCell ref="AH109:AO109"/>
    <mergeCell ref="AP109:AS109"/>
    <mergeCell ref="AV109:BA109"/>
    <mergeCell ref="BB109:BI109"/>
    <mergeCell ref="BJ109:BO109"/>
    <mergeCell ref="BP109:BU109"/>
    <mergeCell ref="A105:M105"/>
    <mergeCell ref="A99:M99"/>
    <mergeCell ref="N99:W99"/>
    <mergeCell ref="X99:AD99"/>
    <mergeCell ref="AH99:AQ99"/>
    <mergeCell ref="AR99:AX99"/>
    <mergeCell ref="BP108:BU108"/>
    <mergeCell ref="A108:M108"/>
    <mergeCell ref="N108:R108"/>
    <mergeCell ref="V108:AA108"/>
    <mergeCell ref="AB108:AG108"/>
    <mergeCell ref="AH108:AO108"/>
    <mergeCell ref="BN16:BU16"/>
    <mergeCell ref="A26:Q26"/>
    <mergeCell ref="R26:Y26"/>
    <mergeCell ref="Z26:AG26"/>
    <mergeCell ref="AH26:AO26"/>
    <mergeCell ref="AP26:AW26"/>
    <mergeCell ref="AX26:BE26"/>
    <mergeCell ref="BF26:BM26"/>
    <mergeCell ref="BN26:BR26"/>
    <mergeCell ref="AX20:BU20"/>
    <mergeCell ref="R21:Y21"/>
    <mergeCell ref="AH25:AO25"/>
    <mergeCell ref="AP25:AW25"/>
    <mergeCell ref="AX25:BE25"/>
    <mergeCell ref="BF25:BM25"/>
    <mergeCell ref="BN25:BR25"/>
    <mergeCell ref="BN24:BR24"/>
    <mergeCell ref="AP22:AW22"/>
    <mergeCell ref="AX22:BE22"/>
    <mergeCell ref="BF22:BM22"/>
    <mergeCell ref="BN22:BR22"/>
    <mergeCell ref="Z35:AG35"/>
    <mergeCell ref="AH35:AO35"/>
    <mergeCell ref="AP35:AT35"/>
    <mergeCell ref="AX35:BE35"/>
    <mergeCell ref="A63:BU63"/>
    <mergeCell ref="A66:BU66"/>
    <mergeCell ref="A69:S70"/>
    <mergeCell ref="A35:Q35"/>
    <mergeCell ref="A71:S71"/>
    <mergeCell ref="T71:AB71"/>
    <mergeCell ref="BD71:BL71"/>
    <mergeCell ref="BM71:BQ71"/>
    <mergeCell ref="BB98:BK98"/>
    <mergeCell ref="BL98:BR98"/>
    <mergeCell ref="A89:BU89"/>
    <mergeCell ref="BL93:BU94"/>
    <mergeCell ref="N92:BU92"/>
    <mergeCell ref="BL97:BR97"/>
    <mergeCell ref="T82:X82"/>
    <mergeCell ref="AC82:AG82"/>
    <mergeCell ref="AL82:AP82"/>
    <mergeCell ref="A83:S83"/>
    <mergeCell ref="T83:X83"/>
    <mergeCell ref="AC83:AG83"/>
    <mergeCell ref="AL83:AP83"/>
    <mergeCell ref="BB95:BK95"/>
    <mergeCell ref="BL95:BR95"/>
    <mergeCell ref="T84:X84"/>
    <mergeCell ref="A92:M94"/>
    <mergeCell ref="A82:S82"/>
    <mergeCell ref="BB96:BK96"/>
    <mergeCell ref="A85:S85"/>
    <mergeCell ref="T85:X85"/>
    <mergeCell ref="AC85:AG85"/>
    <mergeCell ref="AL85:AP85"/>
    <mergeCell ref="N97:W97"/>
    <mergeCell ref="AP108:AS108"/>
    <mergeCell ref="AV108:BA108"/>
    <mergeCell ref="BB108:BI108"/>
    <mergeCell ref="BJ108:BO108"/>
    <mergeCell ref="BD72:BL72"/>
    <mergeCell ref="AL79:AT80"/>
    <mergeCell ref="AC79:AK80"/>
    <mergeCell ref="BD73:BL73"/>
    <mergeCell ref="BP107:BU107"/>
    <mergeCell ref="BB102:BU102"/>
    <mergeCell ref="BB103:BI104"/>
    <mergeCell ref="BJ103:BO104"/>
    <mergeCell ref="AH93:AQ94"/>
    <mergeCell ref="AR93:BA94"/>
    <mergeCell ref="BB93:BK94"/>
    <mergeCell ref="BP103:BU104"/>
    <mergeCell ref="X97:AD97"/>
    <mergeCell ref="AH97:AQ97"/>
    <mergeCell ref="AR97:AX97"/>
    <mergeCell ref="BL96:BR96"/>
    <mergeCell ref="T79:AB80"/>
    <mergeCell ref="T81:X81"/>
    <mergeCell ref="AC81:AG81"/>
    <mergeCell ref="BP106:BU106"/>
    <mergeCell ref="A95:M95"/>
    <mergeCell ref="N95:W95"/>
    <mergeCell ref="X95:AD95"/>
    <mergeCell ref="AH95:AQ95"/>
    <mergeCell ref="AR95:AX95"/>
    <mergeCell ref="AC84:AG84"/>
    <mergeCell ref="AL84:AP84"/>
    <mergeCell ref="N93:W94"/>
    <mergeCell ref="BB97:BK97"/>
    <mergeCell ref="A84:S84"/>
    <mergeCell ref="X93:AG94"/>
    <mergeCell ref="A102:M104"/>
    <mergeCell ref="A98:M98"/>
    <mergeCell ref="N98:W98"/>
    <mergeCell ref="X98:AD98"/>
    <mergeCell ref="AH98:AQ98"/>
    <mergeCell ref="AR98:AX98"/>
    <mergeCell ref="N96:W96"/>
    <mergeCell ref="A97:M97"/>
    <mergeCell ref="X96:AD96"/>
    <mergeCell ref="N103:U104"/>
    <mergeCell ref="A96:M96"/>
    <mergeCell ref="V103:AA104"/>
    <mergeCell ref="AB103:AG104"/>
    <mergeCell ref="AH103:AO104"/>
    <mergeCell ref="AP103:AU104"/>
    <mergeCell ref="AV103:BA104"/>
    <mergeCell ref="AH96:AQ96"/>
    <mergeCell ref="AR96:AX96"/>
    <mergeCell ref="N102:AG102"/>
    <mergeCell ref="AH102:BA102"/>
    <mergeCell ref="A107:M107"/>
    <mergeCell ref="N107:R107"/>
    <mergeCell ref="V107:AA107"/>
    <mergeCell ref="AB107:AG107"/>
    <mergeCell ref="AH107:AO107"/>
    <mergeCell ref="AP107:AS107"/>
    <mergeCell ref="AV107:BA107"/>
    <mergeCell ref="BB107:BI107"/>
    <mergeCell ref="BJ107:BO107"/>
    <mergeCell ref="AH12:AO12"/>
    <mergeCell ref="AP12:AW12"/>
    <mergeCell ref="AX12:BB12"/>
    <mergeCell ref="BF12:BM12"/>
    <mergeCell ref="T69:BU69"/>
    <mergeCell ref="T70:AB70"/>
    <mergeCell ref="AC70:AK70"/>
    <mergeCell ref="AL70:AT70"/>
    <mergeCell ref="AU70:BC70"/>
    <mergeCell ref="BD70:BL70"/>
    <mergeCell ref="BM70:BU70"/>
    <mergeCell ref="BN12:BU12"/>
    <mergeCell ref="AH33:AO33"/>
    <mergeCell ref="AP33:AT33"/>
    <mergeCell ref="BF14:BM14"/>
    <mergeCell ref="AH34:AO34"/>
    <mergeCell ref="AP34:AT34"/>
    <mergeCell ref="AX34:BE34"/>
    <mergeCell ref="BN21:BU21"/>
    <mergeCell ref="BF13:BM13"/>
    <mergeCell ref="BN13:BU13"/>
    <mergeCell ref="Z14:AG14"/>
    <mergeCell ref="AH14:AO14"/>
    <mergeCell ref="R35:Y35"/>
    <mergeCell ref="R12:Y12"/>
    <mergeCell ref="A32:Q32"/>
    <mergeCell ref="R32:Y32"/>
    <mergeCell ref="Z32:AG32"/>
    <mergeCell ref="AH32:AO32"/>
    <mergeCell ref="AP32:AT32"/>
    <mergeCell ref="AX32:BE32"/>
    <mergeCell ref="A33:Q33"/>
    <mergeCell ref="R33:Y33"/>
    <mergeCell ref="Z33:AG33"/>
    <mergeCell ref="AX13:BB13"/>
    <mergeCell ref="AX23:BE23"/>
    <mergeCell ref="AX33:BE33"/>
    <mergeCell ref="R24:Y24"/>
    <mergeCell ref="Z24:AG24"/>
    <mergeCell ref="AH24:AO24"/>
    <mergeCell ref="R29:AO30"/>
    <mergeCell ref="R31:Y31"/>
    <mergeCell ref="Z31:AG31"/>
    <mergeCell ref="AH31:AO31"/>
    <mergeCell ref="AP13:AW13"/>
    <mergeCell ref="AP23:AW23"/>
    <mergeCell ref="R14:Y14"/>
    <mergeCell ref="Z12:AG12"/>
    <mergeCell ref="AH13:AO13"/>
    <mergeCell ref="A23:Q23"/>
    <mergeCell ref="R23:Y23"/>
    <mergeCell ref="Z23:AG23"/>
    <mergeCell ref="AH23:AO23"/>
    <mergeCell ref="A24:Q24"/>
    <mergeCell ref="A73:S73"/>
    <mergeCell ref="T73:AB73"/>
    <mergeCell ref="A22:Q22"/>
    <mergeCell ref="R22:Y22"/>
    <mergeCell ref="Z22:AG22"/>
    <mergeCell ref="AH22:AO22"/>
    <mergeCell ref="A19:Q21"/>
    <mergeCell ref="R19:BU19"/>
    <mergeCell ref="R20:AW20"/>
    <mergeCell ref="A14:Q14"/>
    <mergeCell ref="A13:Q13"/>
    <mergeCell ref="R13:Y13"/>
    <mergeCell ref="Z13:AG13"/>
    <mergeCell ref="BF24:BM24"/>
    <mergeCell ref="AP24:AW24"/>
    <mergeCell ref="AX24:BE24"/>
    <mergeCell ref="AX36:BE36"/>
    <mergeCell ref="BM72:BQ72"/>
    <mergeCell ref="T74:AB74"/>
    <mergeCell ref="A36:Q36"/>
    <mergeCell ref="R36:Y36"/>
    <mergeCell ref="Z36:AG36"/>
    <mergeCell ref="AH36:AO36"/>
    <mergeCell ref="AP36:AT36"/>
    <mergeCell ref="A78:S80"/>
    <mergeCell ref="AL81:AP81"/>
    <mergeCell ref="A72:S72"/>
    <mergeCell ref="T72:AB72"/>
    <mergeCell ref="A75:S75"/>
    <mergeCell ref="T75:AB75"/>
    <mergeCell ref="A3:BU3"/>
    <mergeCell ref="A6:BU6"/>
    <mergeCell ref="A9:Q11"/>
    <mergeCell ref="R9:AG10"/>
    <mergeCell ref="AH9:AW10"/>
    <mergeCell ref="AX9:BE11"/>
    <mergeCell ref="BF9:BM11"/>
    <mergeCell ref="BN9:BU11"/>
    <mergeCell ref="R11:Y11"/>
    <mergeCell ref="Z11:AG11"/>
    <mergeCell ref="AH11:AO11"/>
    <mergeCell ref="AP11:AW11"/>
    <mergeCell ref="A12:Q12"/>
    <mergeCell ref="BF15:BM15"/>
    <mergeCell ref="BN15:BU15"/>
    <mergeCell ref="BN14:BU14"/>
    <mergeCell ref="Z21:AG21"/>
    <mergeCell ref="AH21:AO21"/>
    <mergeCell ref="AP21:AW21"/>
    <mergeCell ref="AX21:BE21"/>
    <mergeCell ref="BF21:BM21"/>
    <mergeCell ref="A16:Q16"/>
    <mergeCell ref="R16:Y16"/>
    <mergeCell ref="Z16:AG16"/>
    <mergeCell ref="AH16:AO16"/>
    <mergeCell ref="AP16:AW16"/>
    <mergeCell ref="AX16:BB16"/>
    <mergeCell ref="BF16:BM16"/>
    <mergeCell ref="AP14:AW14"/>
    <mergeCell ref="AX14:BB14"/>
    <mergeCell ref="A15:Q15"/>
    <mergeCell ref="R15:Y15"/>
    <mergeCell ref="Z15:AG15"/>
    <mergeCell ref="AH15:AO15"/>
    <mergeCell ref="AP15:AW15"/>
    <mergeCell ref="AX15:BB15"/>
    <mergeCell ref="A106:M106"/>
    <mergeCell ref="N106:R106"/>
    <mergeCell ref="V106:AA106"/>
    <mergeCell ref="AB106:AG106"/>
    <mergeCell ref="AH106:AO106"/>
    <mergeCell ref="AP106:AS106"/>
    <mergeCell ref="AV106:BA106"/>
    <mergeCell ref="BB106:BI106"/>
    <mergeCell ref="BJ106:BO106"/>
    <mergeCell ref="AP29:AW31"/>
    <mergeCell ref="AX29:BE31"/>
    <mergeCell ref="BF23:BM23"/>
    <mergeCell ref="BN23:BR23"/>
    <mergeCell ref="BP105:BU105"/>
    <mergeCell ref="N105:R105"/>
    <mergeCell ref="V105:AA105"/>
    <mergeCell ref="AB105:AG105"/>
    <mergeCell ref="AH105:AO105"/>
    <mergeCell ref="AP105:AS105"/>
    <mergeCell ref="AV105:BA105"/>
    <mergeCell ref="BB105:BI105"/>
    <mergeCell ref="BJ105:BO105"/>
    <mergeCell ref="BD74:BL74"/>
    <mergeCell ref="T78:AT78"/>
    <mergeCell ref="A34:Q34"/>
    <mergeCell ref="R34:Y34"/>
    <mergeCell ref="Z25:AG25"/>
    <mergeCell ref="A81:S81"/>
    <mergeCell ref="Z34:AG34"/>
    <mergeCell ref="A29:Q31"/>
    <mergeCell ref="A25:Q25"/>
    <mergeCell ref="R25:Y25"/>
    <mergeCell ref="A74:S74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48"/>
  <sheetViews>
    <sheetView view="pageBreakPreview" zoomScaleNormal="100" zoomScaleSheetLayoutView="100" workbookViewId="0">
      <selection activeCell="Q28" sqref="Q28"/>
    </sheetView>
  </sheetViews>
  <sheetFormatPr defaultRowHeight="13" x14ac:dyDescent="0.2"/>
  <cols>
    <col min="1" max="146" width="1.26953125" style="66" customWidth="1"/>
    <col min="147" max="147" width="9" style="66" customWidth="1"/>
    <col min="148" max="256" width="9" style="66"/>
    <col min="257" max="402" width="1.26953125" style="66" customWidth="1"/>
    <col min="403" max="403" width="9" style="66" customWidth="1"/>
    <col min="404" max="512" width="9" style="66"/>
    <col min="513" max="658" width="1.26953125" style="66" customWidth="1"/>
    <col min="659" max="659" width="9" style="66" customWidth="1"/>
    <col min="660" max="768" width="9" style="66"/>
    <col min="769" max="914" width="1.26953125" style="66" customWidth="1"/>
    <col min="915" max="915" width="9" style="66" customWidth="1"/>
    <col min="916" max="1024" width="9" style="66"/>
    <col min="1025" max="1170" width="1.26953125" style="66" customWidth="1"/>
    <col min="1171" max="1171" width="9" style="66" customWidth="1"/>
    <col min="1172" max="1280" width="9" style="66"/>
    <col min="1281" max="1426" width="1.26953125" style="66" customWidth="1"/>
    <col min="1427" max="1427" width="9" style="66" customWidth="1"/>
    <col min="1428" max="1536" width="9" style="66"/>
    <col min="1537" max="1682" width="1.26953125" style="66" customWidth="1"/>
    <col min="1683" max="1683" width="9" style="66" customWidth="1"/>
    <col min="1684" max="1792" width="9" style="66"/>
    <col min="1793" max="1938" width="1.26953125" style="66" customWidth="1"/>
    <col min="1939" max="1939" width="9" style="66" customWidth="1"/>
    <col min="1940" max="2048" width="9" style="66"/>
    <col min="2049" max="2194" width="1.26953125" style="66" customWidth="1"/>
    <col min="2195" max="2195" width="9" style="66" customWidth="1"/>
    <col min="2196" max="2304" width="9" style="66"/>
    <col min="2305" max="2450" width="1.26953125" style="66" customWidth="1"/>
    <col min="2451" max="2451" width="9" style="66" customWidth="1"/>
    <col min="2452" max="2560" width="9" style="66"/>
    <col min="2561" max="2706" width="1.26953125" style="66" customWidth="1"/>
    <col min="2707" max="2707" width="9" style="66" customWidth="1"/>
    <col min="2708" max="2816" width="9" style="66"/>
    <col min="2817" max="2962" width="1.26953125" style="66" customWidth="1"/>
    <col min="2963" max="2963" width="9" style="66" customWidth="1"/>
    <col min="2964" max="3072" width="9" style="66"/>
    <col min="3073" max="3218" width="1.26953125" style="66" customWidth="1"/>
    <col min="3219" max="3219" width="9" style="66" customWidth="1"/>
    <col min="3220" max="3328" width="9" style="66"/>
    <col min="3329" max="3474" width="1.26953125" style="66" customWidth="1"/>
    <col min="3475" max="3475" width="9" style="66" customWidth="1"/>
    <col min="3476" max="3584" width="9" style="66"/>
    <col min="3585" max="3730" width="1.26953125" style="66" customWidth="1"/>
    <col min="3731" max="3731" width="9" style="66" customWidth="1"/>
    <col min="3732" max="3840" width="9" style="66"/>
    <col min="3841" max="3986" width="1.26953125" style="66" customWidth="1"/>
    <col min="3987" max="3987" width="9" style="66" customWidth="1"/>
    <col min="3988" max="4096" width="9" style="66"/>
    <col min="4097" max="4242" width="1.26953125" style="66" customWidth="1"/>
    <col min="4243" max="4243" width="9" style="66" customWidth="1"/>
    <col min="4244" max="4352" width="9" style="66"/>
    <col min="4353" max="4498" width="1.26953125" style="66" customWidth="1"/>
    <col min="4499" max="4499" width="9" style="66" customWidth="1"/>
    <col min="4500" max="4608" width="9" style="66"/>
    <col min="4609" max="4754" width="1.26953125" style="66" customWidth="1"/>
    <col min="4755" max="4755" width="9" style="66" customWidth="1"/>
    <col min="4756" max="4864" width="9" style="66"/>
    <col min="4865" max="5010" width="1.26953125" style="66" customWidth="1"/>
    <col min="5011" max="5011" width="9" style="66" customWidth="1"/>
    <col min="5012" max="5120" width="9" style="66"/>
    <col min="5121" max="5266" width="1.26953125" style="66" customWidth="1"/>
    <col min="5267" max="5267" width="9" style="66" customWidth="1"/>
    <col min="5268" max="5376" width="9" style="66"/>
    <col min="5377" max="5522" width="1.26953125" style="66" customWidth="1"/>
    <col min="5523" max="5523" width="9" style="66" customWidth="1"/>
    <col min="5524" max="5632" width="9" style="66"/>
    <col min="5633" max="5778" width="1.26953125" style="66" customWidth="1"/>
    <col min="5779" max="5779" width="9" style="66" customWidth="1"/>
    <col min="5780" max="5888" width="9" style="66"/>
    <col min="5889" max="6034" width="1.26953125" style="66" customWidth="1"/>
    <col min="6035" max="6035" width="9" style="66" customWidth="1"/>
    <col min="6036" max="6144" width="9" style="66"/>
    <col min="6145" max="6290" width="1.26953125" style="66" customWidth="1"/>
    <col min="6291" max="6291" width="9" style="66" customWidth="1"/>
    <col min="6292" max="6400" width="9" style="66"/>
    <col min="6401" max="6546" width="1.26953125" style="66" customWidth="1"/>
    <col min="6547" max="6547" width="9" style="66" customWidth="1"/>
    <col min="6548" max="6656" width="9" style="66"/>
    <col min="6657" max="6802" width="1.26953125" style="66" customWidth="1"/>
    <col min="6803" max="6803" width="9" style="66" customWidth="1"/>
    <col min="6804" max="6912" width="9" style="66"/>
    <col min="6913" max="7058" width="1.26953125" style="66" customWidth="1"/>
    <col min="7059" max="7059" width="9" style="66" customWidth="1"/>
    <col min="7060" max="7168" width="9" style="66"/>
    <col min="7169" max="7314" width="1.26953125" style="66" customWidth="1"/>
    <col min="7315" max="7315" width="9" style="66" customWidth="1"/>
    <col min="7316" max="7424" width="9" style="66"/>
    <col min="7425" max="7570" width="1.26953125" style="66" customWidth="1"/>
    <col min="7571" max="7571" width="9" style="66" customWidth="1"/>
    <col min="7572" max="7680" width="9" style="66"/>
    <col min="7681" max="7826" width="1.26953125" style="66" customWidth="1"/>
    <col min="7827" max="7827" width="9" style="66" customWidth="1"/>
    <col min="7828" max="7936" width="9" style="66"/>
    <col min="7937" max="8082" width="1.26953125" style="66" customWidth="1"/>
    <col min="8083" max="8083" width="9" style="66" customWidth="1"/>
    <col min="8084" max="8192" width="9" style="66"/>
    <col min="8193" max="8338" width="1.26953125" style="66" customWidth="1"/>
    <col min="8339" max="8339" width="9" style="66" customWidth="1"/>
    <col min="8340" max="8448" width="9" style="66"/>
    <col min="8449" max="8594" width="1.26953125" style="66" customWidth="1"/>
    <col min="8595" max="8595" width="9" style="66" customWidth="1"/>
    <col min="8596" max="8704" width="9" style="66"/>
    <col min="8705" max="8850" width="1.26953125" style="66" customWidth="1"/>
    <col min="8851" max="8851" width="9" style="66" customWidth="1"/>
    <col min="8852" max="8960" width="9" style="66"/>
    <col min="8961" max="9106" width="1.26953125" style="66" customWidth="1"/>
    <col min="9107" max="9107" width="9" style="66" customWidth="1"/>
    <col min="9108" max="9216" width="9" style="66"/>
    <col min="9217" max="9362" width="1.26953125" style="66" customWidth="1"/>
    <col min="9363" max="9363" width="9" style="66" customWidth="1"/>
    <col min="9364" max="9472" width="9" style="66"/>
    <col min="9473" max="9618" width="1.26953125" style="66" customWidth="1"/>
    <col min="9619" max="9619" width="9" style="66" customWidth="1"/>
    <col min="9620" max="9728" width="9" style="66"/>
    <col min="9729" max="9874" width="1.26953125" style="66" customWidth="1"/>
    <col min="9875" max="9875" width="9" style="66" customWidth="1"/>
    <col min="9876" max="9984" width="9" style="66"/>
    <col min="9985" max="10130" width="1.26953125" style="66" customWidth="1"/>
    <col min="10131" max="10131" width="9" style="66" customWidth="1"/>
    <col min="10132" max="10240" width="9" style="66"/>
    <col min="10241" max="10386" width="1.26953125" style="66" customWidth="1"/>
    <col min="10387" max="10387" width="9" style="66" customWidth="1"/>
    <col min="10388" max="10496" width="9" style="66"/>
    <col min="10497" max="10642" width="1.26953125" style="66" customWidth="1"/>
    <col min="10643" max="10643" width="9" style="66" customWidth="1"/>
    <col min="10644" max="10752" width="9" style="66"/>
    <col min="10753" max="10898" width="1.26953125" style="66" customWidth="1"/>
    <col min="10899" max="10899" width="9" style="66" customWidth="1"/>
    <col min="10900" max="11008" width="9" style="66"/>
    <col min="11009" max="11154" width="1.26953125" style="66" customWidth="1"/>
    <col min="11155" max="11155" width="9" style="66" customWidth="1"/>
    <col min="11156" max="11264" width="9" style="66"/>
    <col min="11265" max="11410" width="1.26953125" style="66" customWidth="1"/>
    <col min="11411" max="11411" width="9" style="66" customWidth="1"/>
    <col min="11412" max="11520" width="9" style="66"/>
    <col min="11521" max="11666" width="1.26953125" style="66" customWidth="1"/>
    <col min="11667" max="11667" width="9" style="66" customWidth="1"/>
    <col min="11668" max="11776" width="9" style="66"/>
    <col min="11777" max="11922" width="1.26953125" style="66" customWidth="1"/>
    <col min="11923" max="11923" width="9" style="66" customWidth="1"/>
    <col min="11924" max="12032" width="9" style="66"/>
    <col min="12033" max="12178" width="1.26953125" style="66" customWidth="1"/>
    <col min="12179" max="12179" width="9" style="66" customWidth="1"/>
    <col min="12180" max="12288" width="9" style="66"/>
    <col min="12289" max="12434" width="1.26953125" style="66" customWidth="1"/>
    <col min="12435" max="12435" width="9" style="66" customWidth="1"/>
    <col min="12436" max="12544" width="9" style="66"/>
    <col min="12545" max="12690" width="1.26953125" style="66" customWidth="1"/>
    <col min="12691" max="12691" width="9" style="66" customWidth="1"/>
    <col min="12692" max="12800" width="9" style="66"/>
    <col min="12801" max="12946" width="1.26953125" style="66" customWidth="1"/>
    <col min="12947" max="12947" width="9" style="66" customWidth="1"/>
    <col min="12948" max="13056" width="9" style="66"/>
    <col min="13057" max="13202" width="1.26953125" style="66" customWidth="1"/>
    <col min="13203" max="13203" width="9" style="66" customWidth="1"/>
    <col min="13204" max="13312" width="9" style="66"/>
    <col min="13313" max="13458" width="1.26953125" style="66" customWidth="1"/>
    <col min="13459" max="13459" width="9" style="66" customWidth="1"/>
    <col min="13460" max="13568" width="9" style="66"/>
    <col min="13569" max="13714" width="1.26953125" style="66" customWidth="1"/>
    <col min="13715" max="13715" width="9" style="66" customWidth="1"/>
    <col min="13716" max="13824" width="9" style="66"/>
    <col min="13825" max="13970" width="1.26953125" style="66" customWidth="1"/>
    <col min="13971" max="13971" width="9" style="66" customWidth="1"/>
    <col min="13972" max="14080" width="9" style="66"/>
    <col min="14081" max="14226" width="1.26953125" style="66" customWidth="1"/>
    <col min="14227" max="14227" width="9" style="66" customWidth="1"/>
    <col min="14228" max="14336" width="9" style="66"/>
    <col min="14337" max="14482" width="1.26953125" style="66" customWidth="1"/>
    <col min="14483" max="14483" width="9" style="66" customWidth="1"/>
    <col min="14484" max="14592" width="9" style="66"/>
    <col min="14593" max="14738" width="1.26953125" style="66" customWidth="1"/>
    <col min="14739" max="14739" width="9" style="66" customWidth="1"/>
    <col min="14740" max="14848" width="9" style="66"/>
    <col min="14849" max="14994" width="1.26953125" style="66" customWidth="1"/>
    <col min="14995" max="14995" width="9" style="66" customWidth="1"/>
    <col min="14996" max="15104" width="9" style="66"/>
    <col min="15105" max="15250" width="1.26953125" style="66" customWidth="1"/>
    <col min="15251" max="15251" width="9" style="66" customWidth="1"/>
    <col min="15252" max="15360" width="9" style="66"/>
    <col min="15361" max="15506" width="1.26953125" style="66" customWidth="1"/>
    <col min="15507" max="15507" width="9" style="66" customWidth="1"/>
    <col min="15508" max="15616" width="9" style="66"/>
    <col min="15617" max="15762" width="1.26953125" style="66" customWidth="1"/>
    <col min="15763" max="15763" width="9" style="66" customWidth="1"/>
    <col min="15764" max="15872" width="9" style="66"/>
    <col min="15873" max="16018" width="1.26953125" style="66" customWidth="1"/>
    <col min="16019" max="16019" width="9" style="66" customWidth="1"/>
    <col min="16020" max="16128" width="9" style="66"/>
    <col min="16129" max="16274" width="1.26953125" style="66" customWidth="1"/>
    <col min="16275" max="16275" width="9" style="66" customWidth="1"/>
    <col min="16276" max="16384" width="9" style="66"/>
  </cols>
  <sheetData>
    <row r="1" spans="1:146" x14ac:dyDescent="0.2">
      <c r="A1" s="137" t="s">
        <v>368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DZ1" s="35"/>
      <c r="EA1" s="35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35" t="s">
        <v>369</v>
      </c>
    </row>
    <row r="4" spans="1:146" ht="21" customHeight="1" x14ac:dyDescent="0.2">
      <c r="A4" s="295" t="s">
        <v>30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5"/>
      <c r="BP4" s="295"/>
      <c r="BQ4" s="295"/>
      <c r="BR4" s="295"/>
      <c r="BS4" s="295"/>
      <c r="BT4" s="295"/>
      <c r="BU4" s="295"/>
    </row>
    <row r="5" spans="1:146" x14ac:dyDescent="0.2">
      <c r="BF5" s="11"/>
      <c r="BG5" s="11"/>
      <c r="BH5" s="12"/>
      <c r="BI5" s="296" t="s">
        <v>164</v>
      </c>
      <c r="BJ5" s="296"/>
      <c r="BK5" s="296"/>
      <c r="BL5" s="296"/>
      <c r="BM5" s="296"/>
      <c r="BN5" s="296"/>
      <c r="BO5" s="296"/>
      <c r="BP5" s="296"/>
      <c r="BQ5" s="296"/>
      <c r="BR5" s="296"/>
      <c r="BS5" s="296"/>
      <c r="BT5" s="296"/>
      <c r="BU5" s="296"/>
    </row>
    <row r="6" spans="1:146" x14ac:dyDescent="0.2">
      <c r="BE6" s="68"/>
      <c r="BF6" s="11"/>
      <c r="BG6" s="11"/>
      <c r="BH6" s="68"/>
      <c r="BI6" s="296" t="s">
        <v>174</v>
      </c>
      <c r="BJ6" s="296"/>
      <c r="BK6" s="296"/>
      <c r="BL6" s="296"/>
      <c r="BM6" s="296"/>
      <c r="BN6" s="296"/>
      <c r="BO6" s="296"/>
      <c r="BP6" s="296"/>
      <c r="BQ6" s="296"/>
      <c r="BR6" s="296"/>
      <c r="BS6" s="296"/>
      <c r="BT6" s="296"/>
      <c r="BU6" s="296"/>
      <c r="BV6" s="68"/>
      <c r="BW6" s="68"/>
      <c r="BX6" s="68"/>
      <c r="BY6" s="68"/>
      <c r="BZ6" s="68"/>
      <c r="CA6" s="68"/>
      <c r="CB6" s="68"/>
      <c r="CC6" s="68"/>
      <c r="CD6" s="68"/>
    </row>
    <row r="7" spans="1:146" x14ac:dyDescent="0.2">
      <c r="BE7" s="68"/>
      <c r="BF7" s="11"/>
      <c r="BG7" s="11"/>
      <c r="BH7" s="68"/>
      <c r="BI7" s="296" t="s">
        <v>270</v>
      </c>
      <c r="BJ7" s="296"/>
      <c r="BK7" s="296"/>
      <c r="BL7" s="296"/>
      <c r="BM7" s="296"/>
      <c r="BN7" s="296"/>
      <c r="BO7" s="296"/>
      <c r="BP7" s="296"/>
      <c r="BQ7" s="296"/>
      <c r="BR7" s="296"/>
      <c r="BS7" s="296"/>
      <c r="BT7" s="296"/>
      <c r="BU7" s="296"/>
      <c r="BV7" s="68"/>
      <c r="BW7" s="68"/>
      <c r="BX7" s="68"/>
      <c r="BY7" s="68"/>
      <c r="BZ7" s="68"/>
      <c r="CA7" s="68"/>
      <c r="CB7" s="68"/>
      <c r="CC7" s="68"/>
      <c r="CD7" s="68"/>
    </row>
    <row r="8" spans="1:146" x14ac:dyDescent="0.2">
      <c r="BE8" s="68"/>
      <c r="BF8" s="11"/>
      <c r="BG8" s="11"/>
      <c r="BH8" s="68"/>
      <c r="BI8" s="296" t="s">
        <v>376</v>
      </c>
      <c r="BJ8" s="296"/>
      <c r="BK8" s="296"/>
      <c r="BL8" s="296"/>
      <c r="BM8" s="296"/>
      <c r="BN8" s="296"/>
      <c r="BO8" s="296"/>
      <c r="BP8" s="296"/>
      <c r="BQ8" s="296"/>
      <c r="BR8" s="296"/>
      <c r="BS8" s="296"/>
      <c r="BT8" s="296"/>
      <c r="BU8" s="296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</row>
    <row r="9" spans="1:146" x14ac:dyDescent="0.2">
      <c r="BF9" s="11"/>
      <c r="BG9" s="11"/>
      <c r="BI9" s="296" t="s">
        <v>391</v>
      </c>
      <c r="BJ9" s="296"/>
      <c r="BK9" s="296"/>
      <c r="BL9" s="296"/>
      <c r="BM9" s="296"/>
      <c r="BN9" s="296"/>
      <c r="BO9" s="296"/>
      <c r="BP9" s="296"/>
      <c r="BQ9" s="296"/>
      <c r="BR9" s="296"/>
      <c r="BS9" s="296"/>
      <c r="BT9" s="296"/>
      <c r="BU9" s="296"/>
    </row>
    <row r="10" spans="1:146" ht="13.5" customHeight="1" x14ac:dyDescent="0.2">
      <c r="A10" s="280" t="s">
        <v>31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97"/>
      <c r="N10" s="276" t="s">
        <v>32</v>
      </c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8"/>
      <c r="AX10" s="279" t="s">
        <v>33</v>
      </c>
      <c r="AY10" s="280"/>
      <c r="AZ10" s="280"/>
      <c r="BA10" s="280"/>
      <c r="BB10" s="280"/>
      <c r="BC10" s="280"/>
      <c r="BD10" s="280"/>
      <c r="BE10" s="280"/>
      <c r="BF10" s="280"/>
      <c r="BG10" s="280"/>
      <c r="BH10" s="280"/>
      <c r="BI10" s="280"/>
      <c r="BJ10" s="280"/>
      <c r="BK10" s="280"/>
      <c r="BL10" s="297"/>
      <c r="BM10" s="279" t="s">
        <v>34</v>
      </c>
      <c r="BN10" s="280"/>
      <c r="BO10" s="280"/>
      <c r="BP10" s="280"/>
      <c r="BQ10" s="280"/>
      <c r="BR10" s="280"/>
      <c r="BS10" s="280"/>
      <c r="BT10" s="280"/>
      <c r="BU10" s="280"/>
    </row>
    <row r="11" spans="1:146" x14ac:dyDescent="0.2">
      <c r="A11" s="282"/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7"/>
      <c r="N11" s="281" t="s">
        <v>15</v>
      </c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7"/>
      <c r="Z11" s="281" t="s">
        <v>24</v>
      </c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7"/>
      <c r="AL11" s="281" t="s">
        <v>25</v>
      </c>
      <c r="AM11" s="282"/>
      <c r="AN11" s="282"/>
      <c r="AO11" s="282"/>
      <c r="AP11" s="282"/>
      <c r="AQ11" s="282"/>
      <c r="AR11" s="282"/>
      <c r="AS11" s="282"/>
      <c r="AT11" s="282"/>
      <c r="AU11" s="282"/>
      <c r="AV11" s="282"/>
      <c r="AW11" s="287"/>
      <c r="AX11" s="281"/>
      <c r="AY11" s="282"/>
      <c r="AZ11" s="282"/>
      <c r="BA11" s="282"/>
      <c r="BB11" s="282"/>
      <c r="BC11" s="282"/>
      <c r="BD11" s="282"/>
      <c r="BE11" s="282"/>
      <c r="BF11" s="282"/>
      <c r="BG11" s="282"/>
      <c r="BH11" s="282"/>
      <c r="BI11" s="282"/>
      <c r="BJ11" s="282"/>
      <c r="BK11" s="282"/>
      <c r="BL11" s="287"/>
      <c r="BM11" s="281"/>
      <c r="BN11" s="282"/>
      <c r="BO11" s="282"/>
      <c r="BP11" s="282"/>
      <c r="BQ11" s="282"/>
      <c r="BR11" s="282"/>
      <c r="BS11" s="282"/>
      <c r="BT11" s="282"/>
      <c r="BU11" s="282"/>
    </row>
    <row r="12" spans="1:146" ht="18.75" customHeight="1" x14ac:dyDescent="0.2">
      <c r="A12" s="293" t="s">
        <v>159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4"/>
      <c r="N12" s="235">
        <f>SUM(Z12:AW12)</f>
        <v>109910</v>
      </c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>
        <v>53967</v>
      </c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>
        <v>55943</v>
      </c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 t="s">
        <v>382</v>
      </c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90">
        <v>83</v>
      </c>
      <c r="BN12" s="290"/>
      <c r="BO12" s="290"/>
      <c r="BP12" s="290"/>
      <c r="BQ12" s="290"/>
      <c r="BR12" s="290"/>
      <c r="BS12" s="290"/>
      <c r="BT12" s="290"/>
      <c r="BU12" s="290"/>
      <c r="BV12" s="68"/>
      <c r="BW12" s="68"/>
      <c r="BX12" s="68"/>
      <c r="BY12" s="68"/>
      <c r="BZ12" s="68"/>
      <c r="CA12" s="68"/>
      <c r="CB12" s="68"/>
      <c r="CC12" s="68"/>
    </row>
    <row r="13" spans="1:146" ht="18.75" customHeight="1" x14ac:dyDescent="0.2">
      <c r="A13" s="291" t="s">
        <v>175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2"/>
      <c r="N13" s="235">
        <f t="shared" ref="N13:N14" si="0">SUM(Z13:AW13)</f>
        <v>109605</v>
      </c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>
        <v>53905</v>
      </c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>
        <v>55700</v>
      </c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 t="s">
        <v>176</v>
      </c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90">
        <v>83.3</v>
      </c>
      <c r="BN13" s="290"/>
      <c r="BO13" s="290"/>
      <c r="BP13" s="290"/>
      <c r="BQ13" s="290"/>
      <c r="BR13" s="290"/>
      <c r="BS13" s="290"/>
      <c r="BT13" s="290"/>
      <c r="BU13" s="290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</row>
    <row r="14" spans="1:146" ht="18.75" customHeight="1" x14ac:dyDescent="0.2">
      <c r="A14" s="291" t="s">
        <v>269</v>
      </c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2"/>
      <c r="N14" s="235">
        <f t="shared" si="0"/>
        <v>109221</v>
      </c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>
        <v>53751</v>
      </c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>
        <v>55470</v>
      </c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 t="s">
        <v>383</v>
      </c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90">
        <v>83.7</v>
      </c>
      <c r="BN14" s="290"/>
      <c r="BO14" s="290"/>
      <c r="BP14" s="290"/>
      <c r="BQ14" s="290"/>
      <c r="BR14" s="290"/>
      <c r="BS14" s="290"/>
      <c r="BT14" s="290"/>
      <c r="BU14" s="290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</row>
    <row r="15" spans="1:146" ht="18.75" customHeight="1" x14ac:dyDescent="0.2">
      <c r="A15" s="291" t="s">
        <v>375</v>
      </c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2"/>
      <c r="N15" s="235">
        <f>SUM(Z15,AL15)</f>
        <v>108725</v>
      </c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>
        <v>53603</v>
      </c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>
        <v>55122</v>
      </c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 t="s">
        <v>384</v>
      </c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90">
        <v>83.7</v>
      </c>
      <c r="BN15" s="290"/>
      <c r="BO15" s="290"/>
      <c r="BP15" s="290"/>
      <c r="BQ15" s="290"/>
      <c r="BR15" s="290"/>
      <c r="BS15" s="290"/>
      <c r="BT15" s="290"/>
      <c r="BU15" s="290"/>
    </row>
    <row r="16" spans="1:146" ht="18.75" customHeight="1" x14ac:dyDescent="0.2">
      <c r="A16" s="513" t="s">
        <v>390</v>
      </c>
      <c r="B16" s="513"/>
      <c r="C16" s="513"/>
      <c r="D16" s="513"/>
      <c r="E16" s="513"/>
      <c r="F16" s="513"/>
      <c r="G16" s="513"/>
      <c r="H16" s="513"/>
      <c r="I16" s="513"/>
      <c r="J16" s="513"/>
      <c r="K16" s="513"/>
      <c r="L16" s="513"/>
      <c r="M16" s="514"/>
      <c r="N16" s="235">
        <f>SUM(Z16,AL16)</f>
        <v>107938</v>
      </c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>
        <v>53228</v>
      </c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>
        <v>54710</v>
      </c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507" t="s">
        <v>395</v>
      </c>
      <c r="AY16" s="507"/>
      <c r="AZ16" s="507"/>
      <c r="BA16" s="507"/>
      <c r="BB16" s="507"/>
      <c r="BC16" s="507"/>
      <c r="BD16" s="507"/>
      <c r="BE16" s="507"/>
      <c r="BF16" s="507"/>
      <c r="BG16" s="507"/>
      <c r="BH16" s="507"/>
      <c r="BI16" s="507"/>
      <c r="BJ16" s="507"/>
      <c r="BK16" s="507"/>
      <c r="BL16" s="507"/>
      <c r="BM16" s="515">
        <v>83.9</v>
      </c>
      <c r="BN16" s="515"/>
      <c r="BO16" s="515"/>
      <c r="BP16" s="515"/>
      <c r="BQ16" s="515"/>
      <c r="BR16" s="515"/>
      <c r="BS16" s="515"/>
      <c r="BT16" s="515"/>
      <c r="BU16" s="515"/>
    </row>
    <row r="17" spans="1:147" x14ac:dyDescent="0.2">
      <c r="A17" s="14" t="s">
        <v>177</v>
      </c>
      <c r="I17" s="68"/>
      <c r="K17" s="68"/>
      <c r="L17" s="68"/>
      <c r="M17" s="68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8"/>
      <c r="AY17" s="68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2" t="s">
        <v>35</v>
      </c>
    </row>
    <row r="18" spans="1:147" x14ac:dyDescent="0.2">
      <c r="A18" s="69"/>
    </row>
    <row r="22" spans="1:147" ht="21" customHeight="1" x14ac:dyDescent="0.2">
      <c r="A22" s="288" t="s">
        <v>113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88"/>
      <c r="AN22" s="288"/>
      <c r="AO22" s="288"/>
      <c r="AP22" s="288"/>
      <c r="AQ22" s="288"/>
      <c r="AR22" s="288"/>
      <c r="AS22" s="288"/>
      <c r="AT22" s="288"/>
      <c r="AU22" s="288"/>
      <c r="AV22" s="288"/>
      <c r="AW22" s="288"/>
      <c r="AX22" s="288"/>
      <c r="AY22" s="288"/>
      <c r="AZ22" s="288"/>
      <c r="BA22" s="288"/>
      <c r="BB22" s="288"/>
      <c r="BC22" s="288"/>
      <c r="BD22" s="288"/>
      <c r="BE22" s="288"/>
      <c r="BF22" s="288"/>
      <c r="BG22" s="288"/>
      <c r="BH22" s="288"/>
      <c r="BI22" s="288"/>
      <c r="BJ22" s="288"/>
      <c r="BK22" s="288"/>
      <c r="BL22" s="288"/>
      <c r="BM22" s="288"/>
      <c r="BN22" s="288"/>
      <c r="BO22" s="288"/>
      <c r="BP22" s="288"/>
      <c r="BQ22" s="288"/>
      <c r="BR22" s="288"/>
      <c r="BS22" s="288"/>
      <c r="BT22" s="288"/>
      <c r="BU22" s="288"/>
      <c r="BV22" s="289" t="s">
        <v>36</v>
      </c>
      <c r="BW22" s="289"/>
      <c r="BX22" s="289"/>
      <c r="BY22" s="289"/>
      <c r="BZ22" s="289"/>
      <c r="CA22" s="289"/>
      <c r="CB22" s="289"/>
      <c r="CC22" s="289"/>
      <c r="CD22" s="289"/>
      <c r="CE22" s="289"/>
      <c r="CF22" s="289"/>
      <c r="CG22" s="289"/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  <c r="CR22" s="289"/>
      <c r="CS22" s="289"/>
      <c r="CT22" s="289"/>
      <c r="CU22" s="289"/>
      <c r="CV22" s="289"/>
      <c r="CW22" s="289"/>
      <c r="CX22" s="289"/>
      <c r="CY22" s="289"/>
      <c r="CZ22" s="289"/>
      <c r="DA22" s="289"/>
      <c r="DB22" s="289"/>
      <c r="DC22" s="289"/>
      <c r="DD22" s="289"/>
      <c r="DE22" s="289"/>
      <c r="DF22" s="289"/>
      <c r="DG22" s="289"/>
      <c r="DH22" s="289"/>
      <c r="DI22" s="289"/>
      <c r="DJ22" s="289"/>
      <c r="DK22" s="289"/>
      <c r="DL22" s="289"/>
      <c r="DM22" s="289"/>
      <c r="DN22" s="289"/>
      <c r="DO22" s="289"/>
      <c r="DP22" s="289"/>
      <c r="DQ22" s="289"/>
      <c r="DR22" s="289"/>
      <c r="DS22" s="289"/>
      <c r="DT22" s="289"/>
      <c r="DU22" s="289"/>
      <c r="DV22" s="289"/>
      <c r="DW22" s="289"/>
      <c r="DX22" s="289"/>
      <c r="DY22" s="289"/>
      <c r="DZ22" s="289"/>
      <c r="EA22" s="289"/>
      <c r="EB22" s="289"/>
      <c r="EC22" s="289"/>
      <c r="ED22" s="289"/>
      <c r="EE22" s="289"/>
      <c r="EF22" s="289"/>
      <c r="EG22" s="289"/>
      <c r="EH22" s="289"/>
      <c r="EI22" s="289"/>
      <c r="EJ22" s="289"/>
      <c r="EK22" s="289"/>
      <c r="EL22" s="289"/>
      <c r="EM22" s="289"/>
      <c r="EN22" s="289"/>
      <c r="EO22" s="289"/>
      <c r="EP22" s="289"/>
    </row>
    <row r="24" spans="1:147" x14ac:dyDescent="0.2"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516" t="s">
        <v>392</v>
      </c>
    </row>
    <row r="25" spans="1:147" ht="13.5" customHeight="1" x14ac:dyDescent="0.2">
      <c r="A25" s="272" t="s">
        <v>37</v>
      </c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3"/>
      <c r="N25" s="276" t="s">
        <v>32</v>
      </c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  <c r="AJ25" s="277"/>
      <c r="AK25" s="277"/>
      <c r="AL25" s="277"/>
      <c r="AM25" s="277"/>
      <c r="AN25" s="277"/>
      <c r="AO25" s="277"/>
      <c r="AP25" s="277"/>
      <c r="AQ25" s="277"/>
      <c r="AR25" s="277"/>
      <c r="AS25" s="277"/>
      <c r="AT25" s="277"/>
      <c r="AU25" s="277"/>
      <c r="AV25" s="277"/>
      <c r="AW25" s="277"/>
      <c r="AX25" s="277"/>
      <c r="AY25" s="277"/>
      <c r="AZ25" s="277"/>
      <c r="BA25" s="277"/>
      <c r="BB25" s="277"/>
      <c r="BC25" s="277"/>
      <c r="BD25" s="277"/>
      <c r="BE25" s="277"/>
      <c r="BF25" s="278"/>
      <c r="BG25" s="279" t="s">
        <v>38</v>
      </c>
      <c r="BH25" s="280"/>
      <c r="BI25" s="280"/>
      <c r="BJ25" s="280"/>
      <c r="BK25" s="280"/>
      <c r="BL25" s="280"/>
      <c r="BM25" s="280"/>
      <c r="BN25" s="280"/>
      <c r="BO25" s="280"/>
      <c r="BP25" s="280"/>
      <c r="BQ25" s="280"/>
      <c r="BR25" s="280"/>
      <c r="BS25" s="280"/>
      <c r="BT25" s="280"/>
      <c r="BU25" s="280"/>
      <c r="BV25" s="272" t="s">
        <v>37</v>
      </c>
      <c r="BW25" s="272"/>
      <c r="BX25" s="272"/>
      <c r="BY25" s="272"/>
      <c r="BZ25" s="272"/>
      <c r="CA25" s="272"/>
      <c r="CB25" s="272"/>
      <c r="CC25" s="272"/>
      <c r="CD25" s="272"/>
      <c r="CE25" s="272"/>
      <c r="CF25" s="272"/>
      <c r="CG25" s="272"/>
      <c r="CH25" s="273"/>
      <c r="CI25" s="276" t="s">
        <v>32</v>
      </c>
      <c r="CJ25" s="277"/>
      <c r="CK25" s="277"/>
      <c r="CL25" s="277"/>
      <c r="CM25" s="277"/>
      <c r="CN25" s="277"/>
      <c r="CO25" s="277"/>
      <c r="CP25" s="277"/>
      <c r="CQ25" s="277"/>
      <c r="CR25" s="277"/>
      <c r="CS25" s="277"/>
      <c r="CT25" s="277"/>
      <c r="CU25" s="277"/>
      <c r="CV25" s="277"/>
      <c r="CW25" s="277"/>
      <c r="CX25" s="277"/>
      <c r="CY25" s="277"/>
      <c r="CZ25" s="277"/>
      <c r="DA25" s="277"/>
      <c r="DB25" s="277"/>
      <c r="DC25" s="277"/>
      <c r="DD25" s="277"/>
      <c r="DE25" s="277"/>
      <c r="DF25" s="277"/>
      <c r="DG25" s="277"/>
      <c r="DH25" s="277"/>
      <c r="DI25" s="277"/>
      <c r="DJ25" s="277"/>
      <c r="DK25" s="277"/>
      <c r="DL25" s="277"/>
      <c r="DM25" s="277"/>
      <c r="DN25" s="277"/>
      <c r="DO25" s="277"/>
      <c r="DP25" s="277"/>
      <c r="DQ25" s="277"/>
      <c r="DR25" s="277"/>
      <c r="DS25" s="277"/>
      <c r="DT25" s="277"/>
      <c r="DU25" s="277"/>
      <c r="DV25" s="277"/>
      <c r="DW25" s="277"/>
      <c r="DX25" s="277"/>
      <c r="DY25" s="277"/>
      <c r="DZ25" s="277"/>
      <c r="EA25" s="278"/>
      <c r="EB25" s="279" t="s">
        <v>38</v>
      </c>
      <c r="EC25" s="280"/>
      <c r="ED25" s="280"/>
      <c r="EE25" s="280"/>
      <c r="EF25" s="280"/>
      <c r="EG25" s="280"/>
      <c r="EH25" s="280"/>
      <c r="EI25" s="280"/>
      <c r="EJ25" s="280"/>
      <c r="EK25" s="280"/>
      <c r="EL25" s="280"/>
      <c r="EM25" s="280"/>
      <c r="EN25" s="280"/>
      <c r="EO25" s="280"/>
      <c r="EP25" s="280"/>
    </row>
    <row r="26" spans="1:147" ht="13.5" customHeight="1" x14ac:dyDescent="0.2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5"/>
      <c r="N26" s="283" t="s">
        <v>104</v>
      </c>
      <c r="O26" s="274"/>
      <c r="P26" s="274"/>
      <c r="Q26" s="274"/>
      <c r="R26" s="274"/>
      <c r="S26" s="274"/>
      <c r="T26" s="274"/>
      <c r="U26" s="274"/>
      <c r="V26" s="274"/>
      <c r="W26" s="274"/>
      <c r="X26" s="274"/>
      <c r="Y26" s="274"/>
      <c r="Z26" s="274"/>
      <c r="AA26" s="274"/>
      <c r="AB26" s="275"/>
      <c r="AC26" s="284" t="s">
        <v>24</v>
      </c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285"/>
      <c r="AQ26" s="286"/>
      <c r="AR26" s="284" t="s">
        <v>25</v>
      </c>
      <c r="AS26" s="285"/>
      <c r="AT26" s="285"/>
      <c r="AU26" s="285"/>
      <c r="AV26" s="285"/>
      <c r="AW26" s="285"/>
      <c r="AX26" s="285"/>
      <c r="AY26" s="285"/>
      <c r="AZ26" s="285"/>
      <c r="BA26" s="285"/>
      <c r="BB26" s="285"/>
      <c r="BC26" s="285"/>
      <c r="BD26" s="285"/>
      <c r="BE26" s="285"/>
      <c r="BF26" s="286"/>
      <c r="BG26" s="281"/>
      <c r="BH26" s="282"/>
      <c r="BI26" s="282"/>
      <c r="BJ26" s="282"/>
      <c r="BK26" s="282"/>
      <c r="BL26" s="282"/>
      <c r="BM26" s="282"/>
      <c r="BN26" s="282"/>
      <c r="BO26" s="282"/>
      <c r="BP26" s="282"/>
      <c r="BQ26" s="282"/>
      <c r="BR26" s="282"/>
      <c r="BS26" s="282"/>
      <c r="BT26" s="282"/>
      <c r="BU26" s="282"/>
      <c r="BV26" s="274"/>
      <c r="BW26" s="274"/>
      <c r="BX26" s="274"/>
      <c r="BY26" s="274"/>
      <c r="BZ26" s="274"/>
      <c r="CA26" s="274"/>
      <c r="CB26" s="274"/>
      <c r="CC26" s="274"/>
      <c r="CD26" s="274"/>
      <c r="CE26" s="274"/>
      <c r="CF26" s="274"/>
      <c r="CG26" s="274"/>
      <c r="CH26" s="275"/>
      <c r="CI26" s="283" t="s">
        <v>104</v>
      </c>
      <c r="CJ26" s="274"/>
      <c r="CK26" s="274"/>
      <c r="CL26" s="274"/>
      <c r="CM26" s="274"/>
      <c r="CN26" s="274"/>
      <c r="CO26" s="274"/>
      <c r="CP26" s="274"/>
      <c r="CQ26" s="274"/>
      <c r="CR26" s="274"/>
      <c r="CS26" s="274"/>
      <c r="CT26" s="274"/>
      <c r="CU26" s="274"/>
      <c r="CV26" s="274"/>
      <c r="CW26" s="275"/>
      <c r="CX26" s="281" t="s">
        <v>24</v>
      </c>
      <c r="CY26" s="282"/>
      <c r="CZ26" s="282"/>
      <c r="DA26" s="282"/>
      <c r="DB26" s="282"/>
      <c r="DC26" s="282"/>
      <c r="DD26" s="282"/>
      <c r="DE26" s="282"/>
      <c r="DF26" s="282"/>
      <c r="DG26" s="282"/>
      <c r="DH26" s="282"/>
      <c r="DI26" s="282"/>
      <c r="DJ26" s="282"/>
      <c r="DK26" s="282"/>
      <c r="DL26" s="287"/>
      <c r="DM26" s="281" t="s">
        <v>25</v>
      </c>
      <c r="DN26" s="282"/>
      <c r="DO26" s="282"/>
      <c r="DP26" s="282"/>
      <c r="DQ26" s="282"/>
      <c r="DR26" s="282"/>
      <c r="DS26" s="282"/>
      <c r="DT26" s="282"/>
      <c r="DU26" s="282"/>
      <c r="DV26" s="282"/>
      <c r="DW26" s="282"/>
      <c r="DX26" s="282"/>
      <c r="DY26" s="282"/>
      <c r="DZ26" s="282"/>
      <c r="EA26" s="287"/>
      <c r="EB26" s="281"/>
      <c r="EC26" s="282"/>
      <c r="ED26" s="282"/>
      <c r="EE26" s="282"/>
      <c r="EF26" s="282"/>
      <c r="EG26" s="282"/>
      <c r="EH26" s="282"/>
      <c r="EI26" s="282"/>
      <c r="EJ26" s="282"/>
      <c r="EK26" s="282"/>
      <c r="EL26" s="282"/>
      <c r="EM26" s="282"/>
      <c r="EN26" s="282"/>
      <c r="EO26" s="282"/>
      <c r="EP26" s="282"/>
    </row>
    <row r="27" spans="1:147" ht="18.75" customHeight="1" x14ac:dyDescent="0.2">
      <c r="A27" s="268" t="s">
        <v>22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9"/>
      <c r="N27" s="517">
        <f>SUM(AC27,AR27)</f>
        <v>107938</v>
      </c>
      <c r="O27" s="517"/>
      <c r="P27" s="517"/>
      <c r="Q27" s="517"/>
      <c r="R27" s="517"/>
      <c r="S27" s="517"/>
      <c r="T27" s="517"/>
      <c r="U27" s="517"/>
      <c r="V27" s="517"/>
      <c r="W27" s="517"/>
      <c r="X27" s="138"/>
      <c r="Y27" s="138"/>
      <c r="Z27" s="138"/>
      <c r="AA27" s="138"/>
      <c r="AB27" s="138"/>
      <c r="AC27" s="517">
        <f>SUM(AC29:AL47,CX27:DG47)</f>
        <v>53228</v>
      </c>
      <c r="AD27" s="517"/>
      <c r="AE27" s="517"/>
      <c r="AF27" s="517"/>
      <c r="AG27" s="517"/>
      <c r="AH27" s="517"/>
      <c r="AI27" s="517"/>
      <c r="AJ27" s="517"/>
      <c r="AK27" s="517"/>
      <c r="AL27" s="517"/>
      <c r="AM27" s="138"/>
      <c r="AN27" s="138"/>
      <c r="AO27" s="138"/>
      <c r="AP27" s="138"/>
      <c r="AQ27" s="138"/>
      <c r="AR27" s="517">
        <f>SUM(AR29:BA47,DM27:DV47)</f>
        <v>54710</v>
      </c>
      <c r="AS27" s="517"/>
      <c r="AT27" s="517"/>
      <c r="AU27" s="517"/>
      <c r="AV27" s="517"/>
      <c r="AW27" s="517"/>
      <c r="AX27" s="517"/>
      <c r="AY27" s="517"/>
      <c r="AZ27" s="517"/>
      <c r="BA27" s="517"/>
      <c r="BB27" s="138"/>
      <c r="BC27" s="138"/>
      <c r="BD27" s="138"/>
      <c r="BE27" s="138"/>
      <c r="BF27" s="138"/>
      <c r="BG27" s="518">
        <f>SUM(BG29:BP47,EB27:EK47)</f>
        <v>99.999999999999972</v>
      </c>
      <c r="BH27" s="518"/>
      <c r="BI27" s="518"/>
      <c r="BJ27" s="518"/>
      <c r="BK27" s="518"/>
      <c r="BL27" s="518"/>
      <c r="BM27" s="518"/>
      <c r="BN27" s="518"/>
      <c r="BO27" s="518"/>
      <c r="BP27" s="518"/>
      <c r="BQ27" s="58"/>
      <c r="BR27" s="58"/>
      <c r="BS27" s="58"/>
      <c r="BT27" s="58"/>
      <c r="BU27" s="58"/>
      <c r="BV27" s="270" t="s">
        <v>128</v>
      </c>
      <c r="BW27" s="270"/>
      <c r="BX27" s="270"/>
      <c r="BY27" s="270"/>
      <c r="BZ27" s="270"/>
      <c r="CA27" s="270"/>
      <c r="CB27" s="270"/>
      <c r="CC27" s="270"/>
      <c r="CD27" s="270"/>
      <c r="CE27" s="270"/>
      <c r="CF27" s="270"/>
      <c r="CG27" s="270"/>
      <c r="CH27" s="271"/>
      <c r="CI27" s="397">
        <f>SUM(CX27,DM27)</f>
        <v>2054</v>
      </c>
      <c r="CJ27" s="397"/>
      <c r="CK27" s="397"/>
      <c r="CL27" s="397"/>
      <c r="CM27" s="397"/>
      <c r="CN27" s="397"/>
      <c r="CO27" s="397"/>
      <c r="CP27" s="397"/>
      <c r="CQ27" s="397"/>
      <c r="CR27" s="397"/>
      <c r="CS27" s="94"/>
      <c r="CT27" s="94"/>
      <c r="CU27" s="94"/>
      <c r="CV27" s="94"/>
      <c r="CW27" s="94"/>
      <c r="CX27" s="519">
        <v>1056</v>
      </c>
      <c r="CY27" s="520"/>
      <c r="CZ27" s="520"/>
      <c r="DA27" s="520"/>
      <c r="DB27" s="520"/>
      <c r="DC27" s="520"/>
      <c r="DD27" s="520"/>
      <c r="DE27" s="520"/>
      <c r="DF27" s="520"/>
      <c r="DG27" s="520"/>
      <c r="DH27" s="139"/>
      <c r="DI27" s="139"/>
      <c r="DJ27" s="139"/>
      <c r="DK27" s="139"/>
      <c r="DL27" s="139"/>
      <c r="DM27" s="519">
        <v>998</v>
      </c>
      <c r="DN27" s="520"/>
      <c r="DO27" s="520"/>
      <c r="DP27" s="520"/>
      <c r="DQ27" s="520"/>
      <c r="DR27" s="520"/>
      <c r="DS27" s="520"/>
      <c r="DT27" s="520"/>
      <c r="DU27" s="520"/>
      <c r="DV27" s="520"/>
      <c r="DW27" s="94"/>
      <c r="DX27" s="94"/>
      <c r="DY27" s="94"/>
      <c r="DZ27" s="94"/>
      <c r="EA27" s="94"/>
      <c r="EB27" s="521">
        <f>CI27/$N$27*100</f>
        <v>1.9029442828290315</v>
      </c>
      <c r="EC27" s="521"/>
      <c r="ED27" s="521"/>
      <c r="EE27" s="521"/>
      <c r="EF27" s="521"/>
      <c r="EG27" s="521"/>
      <c r="EH27" s="521"/>
      <c r="EI27" s="521"/>
      <c r="EJ27" s="521"/>
      <c r="EK27" s="521"/>
      <c r="EL27" s="15"/>
      <c r="EM27" s="15"/>
      <c r="EN27" s="15"/>
      <c r="EO27" s="15"/>
      <c r="EP27" s="15"/>
      <c r="EQ27" s="68"/>
    </row>
    <row r="28" spans="1:147" ht="18.75" customHeight="1" x14ac:dyDescent="0.2">
      <c r="A28" s="235"/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67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94"/>
      <c r="AN28" s="94"/>
      <c r="AO28" s="94"/>
      <c r="AP28" s="94"/>
      <c r="AQ28" s="94"/>
      <c r="AR28" s="397"/>
      <c r="AS28" s="397"/>
      <c r="AT28" s="397"/>
      <c r="AU28" s="397"/>
      <c r="AV28" s="397"/>
      <c r="AW28" s="397"/>
      <c r="AX28" s="397"/>
      <c r="AY28" s="397"/>
      <c r="AZ28" s="397"/>
      <c r="BA28" s="397"/>
      <c r="BB28" s="94"/>
      <c r="BC28" s="94"/>
      <c r="BD28" s="94"/>
      <c r="BE28" s="94"/>
      <c r="BF28" s="94"/>
      <c r="BG28" s="521"/>
      <c r="BH28" s="521"/>
      <c r="BI28" s="521"/>
      <c r="BJ28" s="521"/>
      <c r="BK28" s="521"/>
      <c r="BL28" s="521"/>
      <c r="BM28" s="521"/>
      <c r="BN28" s="521"/>
      <c r="BO28" s="521"/>
      <c r="BP28" s="521"/>
      <c r="BQ28" s="58"/>
      <c r="BR28" s="58"/>
      <c r="BS28" s="58"/>
      <c r="BT28" s="58"/>
      <c r="BU28" s="58"/>
      <c r="BV28" s="263" t="s">
        <v>129</v>
      </c>
      <c r="BW28" s="263"/>
      <c r="BX28" s="263"/>
      <c r="BY28" s="263"/>
      <c r="BZ28" s="263"/>
      <c r="CA28" s="263"/>
      <c r="CB28" s="263"/>
      <c r="CC28" s="263"/>
      <c r="CD28" s="263"/>
      <c r="CE28" s="263"/>
      <c r="CF28" s="263"/>
      <c r="CG28" s="263"/>
      <c r="CH28" s="264"/>
      <c r="CI28" s="397">
        <f t="shared" ref="CI28:CI47" si="1">SUM(CX28,DM28)</f>
        <v>3233</v>
      </c>
      <c r="CJ28" s="397"/>
      <c r="CK28" s="397"/>
      <c r="CL28" s="397"/>
      <c r="CM28" s="397"/>
      <c r="CN28" s="397"/>
      <c r="CO28" s="397"/>
      <c r="CP28" s="397"/>
      <c r="CQ28" s="397"/>
      <c r="CR28" s="397"/>
      <c r="CS28" s="94"/>
      <c r="CT28" s="94"/>
      <c r="CU28" s="94"/>
      <c r="CV28" s="94"/>
      <c r="CW28" s="94"/>
      <c r="CX28" s="522">
        <v>1651</v>
      </c>
      <c r="CY28" s="523"/>
      <c r="CZ28" s="523"/>
      <c r="DA28" s="523"/>
      <c r="DB28" s="523"/>
      <c r="DC28" s="523"/>
      <c r="DD28" s="523"/>
      <c r="DE28" s="523"/>
      <c r="DF28" s="523"/>
      <c r="DG28" s="523"/>
      <c r="DH28" s="94"/>
      <c r="DI28" s="94"/>
      <c r="DJ28" s="94"/>
      <c r="DK28" s="94"/>
      <c r="DL28" s="94"/>
      <c r="DM28" s="522">
        <v>1582</v>
      </c>
      <c r="DN28" s="523"/>
      <c r="DO28" s="523"/>
      <c r="DP28" s="523"/>
      <c r="DQ28" s="523"/>
      <c r="DR28" s="523"/>
      <c r="DS28" s="523"/>
      <c r="DT28" s="523"/>
      <c r="DU28" s="523"/>
      <c r="DV28" s="523"/>
      <c r="DW28" s="94"/>
      <c r="DX28" s="94"/>
      <c r="DY28" s="94"/>
      <c r="DZ28" s="94"/>
      <c r="EA28" s="94"/>
      <c r="EB28" s="521">
        <f t="shared" ref="EB28:EB47" si="2">CI28/$N$27*100</f>
        <v>2.9952380070040205</v>
      </c>
      <c r="EC28" s="521"/>
      <c r="ED28" s="521"/>
      <c r="EE28" s="521"/>
      <c r="EF28" s="521"/>
      <c r="EG28" s="521"/>
      <c r="EH28" s="521"/>
      <c r="EI28" s="521"/>
      <c r="EJ28" s="521"/>
      <c r="EK28" s="521"/>
      <c r="EL28" s="15"/>
      <c r="EM28" s="15"/>
      <c r="EN28" s="15"/>
      <c r="EO28" s="15"/>
      <c r="EP28" s="15"/>
      <c r="EQ28" s="68"/>
    </row>
    <row r="29" spans="1:147" ht="18.75" customHeight="1" x14ac:dyDescent="0.2">
      <c r="A29" s="263" t="s">
        <v>114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4"/>
      <c r="N29" s="457">
        <f>SUM(AC29,AR29)</f>
        <v>2042</v>
      </c>
      <c r="O29" s="397"/>
      <c r="P29" s="397"/>
      <c r="Q29" s="397"/>
      <c r="R29" s="397"/>
      <c r="S29" s="397"/>
      <c r="T29" s="397"/>
      <c r="U29" s="397"/>
      <c r="V29" s="397"/>
      <c r="W29" s="397"/>
      <c r="X29" s="94"/>
      <c r="Y29" s="94"/>
      <c r="Z29" s="94"/>
      <c r="AA29" s="94"/>
      <c r="AB29" s="94"/>
      <c r="AC29" s="397">
        <v>950</v>
      </c>
      <c r="AD29" s="397"/>
      <c r="AE29" s="397"/>
      <c r="AF29" s="397"/>
      <c r="AG29" s="397"/>
      <c r="AH29" s="397"/>
      <c r="AI29" s="397"/>
      <c r="AJ29" s="397"/>
      <c r="AK29" s="397"/>
      <c r="AL29" s="397"/>
      <c r="AM29" s="94"/>
      <c r="AN29" s="94"/>
      <c r="AO29" s="94"/>
      <c r="AP29" s="94"/>
      <c r="AQ29" s="94"/>
      <c r="AR29" s="397">
        <v>1092</v>
      </c>
      <c r="AS29" s="397"/>
      <c r="AT29" s="397"/>
      <c r="AU29" s="397"/>
      <c r="AV29" s="397"/>
      <c r="AW29" s="397"/>
      <c r="AX29" s="397"/>
      <c r="AY29" s="397"/>
      <c r="AZ29" s="397"/>
      <c r="BA29" s="397"/>
      <c r="BB29" s="94"/>
      <c r="BC29" s="94"/>
      <c r="BD29" s="94"/>
      <c r="BE29" s="94"/>
      <c r="BF29" s="94"/>
      <c r="BG29" s="521">
        <f>N29/$N$27*100</f>
        <v>1.8918267894532044</v>
      </c>
      <c r="BH29" s="521"/>
      <c r="BI29" s="521"/>
      <c r="BJ29" s="521"/>
      <c r="BK29" s="521"/>
      <c r="BL29" s="521"/>
      <c r="BM29" s="521"/>
      <c r="BN29" s="521"/>
      <c r="BO29" s="521"/>
      <c r="BP29" s="521"/>
      <c r="BQ29" s="58"/>
      <c r="BR29" s="58"/>
      <c r="BS29" s="58"/>
      <c r="BT29" s="58"/>
      <c r="BU29" s="58"/>
      <c r="BV29" s="263" t="s">
        <v>130</v>
      </c>
      <c r="BW29" s="263"/>
      <c r="BX29" s="263"/>
      <c r="BY29" s="263"/>
      <c r="BZ29" s="263"/>
      <c r="CA29" s="263"/>
      <c r="CB29" s="263"/>
      <c r="CC29" s="263"/>
      <c r="CD29" s="263"/>
      <c r="CE29" s="263"/>
      <c r="CF29" s="263"/>
      <c r="CG29" s="263"/>
      <c r="CH29" s="264"/>
      <c r="CI29" s="397">
        <f t="shared" si="1"/>
        <v>2769</v>
      </c>
      <c r="CJ29" s="397"/>
      <c r="CK29" s="397"/>
      <c r="CL29" s="397"/>
      <c r="CM29" s="397"/>
      <c r="CN29" s="397"/>
      <c r="CO29" s="397"/>
      <c r="CP29" s="397"/>
      <c r="CQ29" s="397"/>
      <c r="CR29" s="397"/>
      <c r="CS29" s="94"/>
      <c r="CT29" s="94"/>
      <c r="CU29" s="94"/>
      <c r="CV29" s="94"/>
      <c r="CW29" s="94"/>
      <c r="CX29" s="522">
        <v>1396</v>
      </c>
      <c r="CY29" s="523"/>
      <c r="CZ29" s="523"/>
      <c r="DA29" s="523"/>
      <c r="DB29" s="523"/>
      <c r="DC29" s="523"/>
      <c r="DD29" s="523"/>
      <c r="DE29" s="523"/>
      <c r="DF29" s="523"/>
      <c r="DG29" s="523"/>
      <c r="DH29" s="94"/>
      <c r="DI29" s="94"/>
      <c r="DJ29" s="94"/>
      <c r="DK29" s="94"/>
      <c r="DL29" s="94"/>
      <c r="DM29" s="522">
        <v>1373</v>
      </c>
      <c r="DN29" s="523"/>
      <c r="DO29" s="523"/>
      <c r="DP29" s="523"/>
      <c r="DQ29" s="523"/>
      <c r="DR29" s="523"/>
      <c r="DS29" s="523"/>
      <c r="DT29" s="523"/>
      <c r="DU29" s="523"/>
      <c r="DV29" s="523"/>
      <c r="DW29" s="94"/>
      <c r="DX29" s="94"/>
      <c r="DY29" s="94"/>
      <c r="DZ29" s="94"/>
      <c r="EA29" s="94"/>
      <c r="EB29" s="521">
        <f t="shared" si="2"/>
        <v>2.5653615964720489</v>
      </c>
      <c r="EC29" s="521"/>
      <c r="ED29" s="521"/>
      <c r="EE29" s="521"/>
      <c r="EF29" s="521"/>
      <c r="EG29" s="521"/>
      <c r="EH29" s="521"/>
      <c r="EI29" s="521"/>
      <c r="EJ29" s="521"/>
      <c r="EK29" s="521"/>
      <c r="EL29" s="15"/>
      <c r="EM29" s="15"/>
      <c r="EN29" s="15"/>
      <c r="EO29" s="15"/>
      <c r="EP29" s="15"/>
      <c r="EQ29" s="68"/>
    </row>
    <row r="30" spans="1:147" ht="18.75" customHeight="1" x14ac:dyDescent="0.2">
      <c r="A30" s="263" t="s">
        <v>115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4"/>
      <c r="N30" s="457">
        <f t="shared" ref="N30:N47" si="3">SUM(AC30,AR30)</f>
        <v>3608</v>
      </c>
      <c r="O30" s="397"/>
      <c r="P30" s="397"/>
      <c r="Q30" s="397"/>
      <c r="R30" s="397"/>
      <c r="S30" s="397"/>
      <c r="T30" s="397"/>
      <c r="U30" s="397"/>
      <c r="V30" s="397"/>
      <c r="W30" s="397"/>
      <c r="X30" s="94"/>
      <c r="Y30" s="94"/>
      <c r="Z30" s="94"/>
      <c r="AA30" s="94"/>
      <c r="AB30" s="94"/>
      <c r="AC30" s="397">
        <v>1703</v>
      </c>
      <c r="AD30" s="397"/>
      <c r="AE30" s="397"/>
      <c r="AF30" s="397"/>
      <c r="AG30" s="397"/>
      <c r="AH30" s="397"/>
      <c r="AI30" s="397"/>
      <c r="AJ30" s="397"/>
      <c r="AK30" s="397"/>
      <c r="AL30" s="397"/>
      <c r="AM30" s="94"/>
      <c r="AN30" s="94"/>
      <c r="AO30" s="94"/>
      <c r="AP30" s="94"/>
      <c r="AQ30" s="94"/>
      <c r="AR30" s="397">
        <v>1905</v>
      </c>
      <c r="AS30" s="397"/>
      <c r="AT30" s="397"/>
      <c r="AU30" s="397"/>
      <c r="AV30" s="397"/>
      <c r="AW30" s="397"/>
      <c r="AX30" s="397"/>
      <c r="AY30" s="397"/>
      <c r="AZ30" s="397"/>
      <c r="BA30" s="397"/>
      <c r="BB30" s="94"/>
      <c r="BC30" s="94"/>
      <c r="BD30" s="94"/>
      <c r="BE30" s="94"/>
      <c r="BF30" s="94"/>
      <c r="BG30" s="521">
        <f t="shared" ref="BG30:BG47" si="4">N30/$N$27*100</f>
        <v>3.3426596749986102</v>
      </c>
      <c r="BH30" s="521"/>
      <c r="BI30" s="521"/>
      <c r="BJ30" s="521"/>
      <c r="BK30" s="521"/>
      <c r="BL30" s="521"/>
      <c r="BM30" s="521"/>
      <c r="BN30" s="521"/>
      <c r="BO30" s="521"/>
      <c r="BP30" s="521"/>
      <c r="BQ30" s="58"/>
      <c r="BR30" s="58"/>
      <c r="BS30" s="58"/>
      <c r="BT30" s="58"/>
      <c r="BU30" s="58"/>
      <c r="BV30" s="263" t="s">
        <v>131</v>
      </c>
      <c r="BW30" s="263"/>
      <c r="BX30" s="263"/>
      <c r="BY30" s="263"/>
      <c r="BZ30" s="263"/>
      <c r="CA30" s="263"/>
      <c r="CB30" s="263"/>
      <c r="CC30" s="263"/>
      <c r="CD30" s="263"/>
      <c r="CE30" s="263"/>
      <c r="CF30" s="263"/>
      <c r="CG30" s="263"/>
      <c r="CH30" s="264"/>
      <c r="CI30" s="397">
        <f t="shared" si="1"/>
        <v>3946</v>
      </c>
      <c r="CJ30" s="397"/>
      <c r="CK30" s="397"/>
      <c r="CL30" s="397"/>
      <c r="CM30" s="397"/>
      <c r="CN30" s="397"/>
      <c r="CO30" s="397"/>
      <c r="CP30" s="397"/>
      <c r="CQ30" s="397"/>
      <c r="CR30" s="397"/>
      <c r="CS30" s="94"/>
      <c r="CT30" s="94"/>
      <c r="CU30" s="94"/>
      <c r="CV30" s="94"/>
      <c r="CW30" s="94"/>
      <c r="CX30" s="522">
        <v>1935</v>
      </c>
      <c r="CY30" s="523"/>
      <c r="CZ30" s="523"/>
      <c r="DA30" s="523"/>
      <c r="DB30" s="523"/>
      <c r="DC30" s="523"/>
      <c r="DD30" s="523"/>
      <c r="DE30" s="523"/>
      <c r="DF30" s="523"/>
      <c r="DG30" s="523"/>
      <c r="DH30" s="94"/>
      <c r="DI30" s="94"/>
      <c r="DJ30" s="94"/>
      <c r="DK30" s="94"/>
      <c r="DL30" s="94"/>
      <c r="DM30" s="522">
        <v>2011</v>
      </c>
      <c r="DN30" s="523"/>
      <c r="DO30" s="523"/>
      <c r="DP30" s="523"/>
      <c r="DQ30" s="523"/>
      <c r="DR30" s="523"/>
      <c r="DS30" s="523"/>
      <c r="DT30" s="523"/>
      <c r="DU30" s="523"/>
      <c r="DV30" s="523"/>
      <c r="DW30" s="94"/>
      <c r="DX30" s="94"/>
      <c r="DY30" s="94"/>
      <c r="DZ30" s="94"/>
      <c r="EA30" s="94"/>
      <c r="EB30" s="521">
        <f t="shared" si="2"/>
        <v>3.6558024050844002</v>
      </c>
      <c r="EC30" s="521"/>
      <c r="ED30" s="521"/>
      <c r="EE30" s="521"/>
      <c r="EF30" s="521"/>
      <c r="EG30" s="521"/>
      <c r="EH30" s="521"/>
      <c r="EI30" s="521"/>
      <c r="EJ30" s="521"/>
      <c r="EK30" s="521"/>
      <c r="EL30" s="15"/>
      <c r="EM30" s="15"/>
      <c r="EN30" s="15"/>
      <c r="EO30" s="15"/>
      <c r="EP30" s="15"/>
      <c r="EQ30" s="68"/>
    </row>
    <row r="31" spans="1:147" ht="18.75" customHeight="1" x14ac:dyDescent="0.2">
      <c r="A31" s="263" t="s">
        <v>116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4"/>
      <c r="N31" s="457">
        <f t="shared" si="3"/>
        <v>1043</v>
      </c>
      <c r="O31" s="397"/>
      <c r="P31" s="397"/>
      <c r="Q31" s="397"/>
      <c r="R31" s="397"/>
      <c r="S31" s="397"/>
      <c r="T31" s="397"/>
      <c r="U31" s="397"/>
      <c r="V31" s="397"/>
      <c r="W31" s="397"/>
      <c r="X31" s="94"/>
      <c r="Y31" s="94"/>
      <c r="Z31" s="94"/>
      <c r="AA31" s="94"/>
      <c r="AB31" s="94"/>
      <c r="AC31" s="397">
        <v>507</v>
      </c>
      <c r="AD31" s="397"/>
      <c r="AE31" s="397"/>
      <c r="AF31" s="397"/>
      <c r="AG31" s="397"/>
      <c r="AH31" s="397"/>
      <c r="AI31" s="397"/>
      <c r="AJ31" s="397"/>
      <c r="AK31" s="397"/>
      <c r="AL31" s="397"/>
      <c r="AM31" s="94"/>
      <c r="AN31" s="94"/>
      <c r="AO31" s="94"/>
      <c r="AP31" s="94"/>
      <c r="AQ31" s="94"/>
      <c r="AR31" s="397">
        <v>536</v>
      </c>
      <c r="AS31" s="397"/>
      <c r="AT31" s="397"/>
      <c r="AU31" s="397"/>
      <c r="AV31" s="397"/>
      <c r="AW31" s="397"/>
      <c r="AX31" s="397"/>
      <c r="AY31" s="397"/>
      <c r="AZ31" s="397"/>
      <c r="BA31" s="397"/>
      <c r="BB31" s="94"/>
      <c r="BC31" s="94"/>
      <c r="BD31" s="94"/>
      <c r="BE31" s="94"/>
      <c r="BF31" s="94"/>
      <c r="BG31" s="521">
        <f t="shared" si="4"/>
        <v>0.96629546591561821</v>
      </c>
      <c r="BH31" s="521"/>
      <c r="BI31" s="521"/>
      <c r="BJ31" s="521"/>
      <c r="BK31" s="521"/>
      <c r="BL31" s="521"/>
      <c r="BM31" s="521"/>
      <c r="BN31" s="521"/>
      <c r="BO31" s="521"/>
      <c r="BP31" s="521"/>
      <c r="BQ31" s="58"/>
      <c r="BR31" s="58"/>
      <c r="BS31" s="58"/>
      <c r="BT31" s="58"/>
      <c r="BU31" s="58"/>
      <c r="BV31" s="263" t="s">
        <v>132</v>
      </c>
      <c r="BW31" s="263"/>
      <c r="BX31" s="263"/>
      <c r="BY31" s="263"/>
      <c r="BZ31" s="263"/>
      <c r="CA31" s="263"/>
      <c r="CB31" s="263"/>
      <c r="CC31" s="263"/>
      <c r="CD31" s="263"/>
      <c r="CE31" s="263"/>
      <c r="CF31" s="263"/>
      <c r="CG31" s="263"/>
      <c r="CH31" s="264"/>
      <c r="CI31" s="397">
        <f t="shared" si="1"/>
        <v>1436</v>
      </c>
      <c r="CJ31" s="397"/>
      <c r="CK31" s="397"/>
      <c r="CL31" s="397"/>
      <c r="CM31" s="397"/>
      <c r="CN31" s="397"/>
      <c r="CO31" s="397"/>
      <c r="CP31" s="397"/>
      <c r="CQ31" s="397"/>
      <c r="CR31" s="397"/>
      <c r="CS31" s="94"/>
      <c r="CT31" s="94"/>
      <c r="CU31" s="94"/>
      <c r="CV31" s="94"/>
      <c r="CW31" s="94"/>
      <c r="CX31" s="522">
        <v>691</v>
      </c>
      <c r="CY31" s="523"/>
      <c r="CZ31" s="523"/>
      <c r="DA31" s="523"/>
      <c r="DB31" s="523"/>
      <c r="DC31" s="523"/>
      <c r="DD31" s="523"/>
      <c r="DE31" s="523"/>
      <c r="DF31" s="523"/>
      <c r="DG31" s="523"/>
      <c r="DH31" s="94"/>
      <c r="DI31" s="94"/>
      <c r="DJ31" s="94"/>
      <c r="DK31" s="94"/>
      <c r="DL31" s="94"/>
      <c r="DM31" s="522">
        <v>745</v>
      </c>
      <c r="DN31" s="523"/>
      <c r="DO31" s="523"/>
      <c r="DP31" s="523"/>
      <c r="DQ31" s="523"/>
      <c r="DR31" s="523"/>
      <c r="DS31" s="523"/>
      <c r="DT31" s="523"/>
      <c r="DU31" s="523"/>
      <c r="DV31" s="523"/>
      <c r="DW31" s="94"/>
      <c r="DX31" s="94"/>
      <c r="DY31" s="94"/>
      <c r="DZ31" s="94"/>
      <c r="EA31" s="94"/>
      <c r="EB31" s="521">
        <f t="shared" si="2"/>
        <v>1.330393373973948</v>
      </c>
      <c r="EC31" s="521"/>
      <c r="ED31" s="521"/>
      <c r="EE31" s="521"/>
      <c r="EF31" s="521"/>
      <c r="EG31" s="521"/>
      <c r="EH31" s="521"/>
      <c r="EI31" s="521"/>
      <c r="EJ31" s="521"/>
      <c r="EK31" s="521"/>
      <c r="EL31" s="15"/>
      <c r="EM31" s="15"/>
      <c r="EN31" s="15"/>
      <c r="EO31" s="15"/>
      <c r="EP31" s="15"/>
      <c r="EQ31" s="68"/>
    </row>
    <row r="32" spans="1:147" ht="18.75" customHeight="1" x14ac:dyDescent="0.2">
      <c r="A32" s="263" t="s">
        <v>117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4"/>
      <c r="N32" s="457">
        <f t="shared" si="3"/>
        <v>2562</v>
      </c>
      <c r="O32" s="397"/>
      <c r="P32" s="397"/>
      <c r="Q32" s="397"/>
      <c r="R32" s="397"/>
      <c r="S32" s="397"/>
      <c r="T32" s="397"/>
      <c r="U32" s="397"/>
      <c r="V32" s="397"/>
      <c r="W32" s="397"/>
      <c r="X32" s="94"/>
      <c r="Y32" s="94"/>
      <c r="Z32" s="94"/>
      <c r="AA32" s="94"/>
      <c r="AB32" s="94"/>
      <c r="AC32" s="397">
        <v>1352</v>
      </c>
      <c r="AD32" s="397"/>
      <c r="AE32" s="397"/>
      <c r="AF32" s="397"/>
      <c r="AG32" s="397"/>
      <c r="AH32" s="397"/>
      <c r="AI32" s="397"/>
      <c r="AJ32" s="397"/>
      <c r="AK32" s="397"/>
      <c r="AL32" s="397"/>
      <c r="AM32" s="94"/>
      <c r="AN32" s="94"/>
      <c r="AO32" s="94"/>
      <c r="AP32" s="94"/>
      <c r="AQ32" s="94"/>
      <c r="AR32" s="397">
        <v>1210</v>
      </c>
      <c r="AS32" s="397"/>
      <c r="AT32" s="397"/>
      <c r="AU32" s="397"/>
      <c r="AV32" s="397"/>
      <c r="AW32" s="397"/>
      <c r="AX32" s="397"/>
      <c r="AY32" s="397"/>
      <c r="AZ32" s="397"/>
      <c r="BA32" s="397"/>
      <c r="BB32" s="94"/>
      <c r="BC32" s="94"/>
      <c r="BD32" s="94"/>
      <c r="BE32" s="94"/>
      <c r="BF32" s="94"/>
      <c r="BG32" s="521">
        <f t="shared" si="4"/>
        <v>2.3735848357390354</v>
      </c>
      <c r="BH32" s="521"/>
      <c r="BI32" s="521"/>
      <c r="BJ32" s="521"/>
      <c r="BK32" s="521"/>
      <c r="BL32" s="521"/>
      <c r="BM32" s="521"/>
      <c r="BN32" s="521"/>
      <c r="BO32" s="521"/>
      <c r="BP32" s="521"/>
      <c r="BQ32" s="58"/>
      <c r="BR32" s="58"/>
      <c r="BS32" s="58"/>
      <c r="BT32" s="58"/>
      <c r="BU32" s="58"/>
      <c r="BV32" s="263" t="s">
        <v>133</v>
      </c>
      <c r="BW32" s="263"/>
      <c r="BX32" s="263"/>
      <c r="BY32" s="263"/>
      <c r="BZ32" s="263"/>
      <c r="CA32" s="263"/>
      <c r="CB32" s="263"/>
      <c r="CC32" s="263"/>
      <c r="CD32" s="263"/>
      <c r="CE32" s="263"/>
      <c r="CF32" s="263"/>
      <c r="CG32" s="263"/>
      <c r="CH32" s="264"/>
      <c r="CI32" s="397">
        <f t="shared" si="1"/>
        <v>642</v>
      </c>
      <c r="CJ32" s="397"/>
      <c r="CK32" s="397"/>
      <c r="CL32" s="397"/>
      <c r="CM32" s="397"/>
      <c r="CN32" s="397"/>
      <c r="CO32" s="397"/>
      <c r="CP32" s="397"/>
      <c r="CQ32" s="397"/>
      <c r="CR32" s="397"/>
      <c r="CS32" s="94"/>
      <c r="CT32" s="94"/>
      <c r="CU32" s="94"/>
      <c r="CV32" s="94"/>
      <c r="CW32" s="94"/>
      <c r="CX32" s="522">
        <v>328</v>
      </c>
      <c r="CY32" s="523"/>
      <c r="CZ32" s="523"/>
      <c r="DA32" s="523"/>
      <c r="DB32" s="523"/>
      <c r="DC32" s="523"/>
      <c r="DD32" s="523"/>
      <c r="DE32" s="523"/>
      <c r="DF32" s="523"/>
      <c r="DG32" s="523"/>
      <c r="DH32" s="94"/>
      <c r="DI32" s="94"/>
      <c r="DJ32" s="94"/>
      <c r="DK32" s="94"/>
      <c r="DL32" s="94"/>
      <c r="DM32" s="522">
        <v>314</v>
      </c>
      <c r="DN32" s="523"/>
      <c r="DO32" s="523"/>
      <c r="DP32" s="523"/>
      <c r="DQ32" s="523"/>
      <c r="DR32" s="523"/>
      <c r="DS32" s="523"/>
      <c r="DT32" s="523"/>
      <c r="DU32" s="523"/>
      <c r="DV32" s="523"/>
      <c r="DW32" s="94"/>
      <c r="DX32" s="94"/>
      <c r="DY32" s="94"/>
      <c r="DZ32" s="94"/>
      <c r="EA32" s="94"/>
      <c r="EB32" s="521">
        <f t="shared" si="2"/>
        <v>0.59478589560673722</v>
      </c>
      <c r="EC32" s="521"/>
      <c r="ED32" s="521"/>
      <c r="EE32" s="521"/>
      <c r="EF32" s="521"/>
      <c r="EG32" s="521"/>
      <c r="EH32" s="521"/>
      <c r="EI32" s="521"/>
      <c r="EJ32" s="521"/>
      <c r="EK32" s="521"/>
      <c r="EL32" s="15"/>
      <c r="EM32" s="15"/>
      <c r="EN32" s="15"/>
      <c r="EO32" s="15"/>
      <c r="EP32" s="15"/>
      <c r="EQ32" s="68"/>
    </row>
    <row r="33" spans="1:148" ht="18.75" customHeight="1" x14ac:dyDescent="0.2">
      <c r="A33" s="263" t="s">
        <v>39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4"/>
      <c r="N33" s="457">
        <f t="shared" si="3"/>
        <v>2516</v>
      </c>
      <c r="O33" s="397"/>
      <c r="P33" s="397"/>
      <c r="Q33" s="397"/>
      <c r="R33" s="397"/>
      <c r="S33" s="397"/>
      <c r="T33" s="397"/>
      <c r="U33" s="397"/>
      <c r="V33" s="397"/>
      <c r="W33" s="397"/>
      <c r="X33" s="94"/>
      <c r="Y33" s="94"/>
      <c r="Z33" s="94"/>
      <c r="AA33" s="94"/>
      <c r="AB33" s="94"/>
      <c r="AC33" s="397">
        <v>1214</v>
      </c>
      <c r="AD33" s="397"/>
      <c r="AE33" s="397"/>
      <c r="AF33" s="397"/>
      <c r="AG33" s="397"/>
      <c r="AH33" s="397"/>
      <c r="AI33" s="397"/>
      <c r="AJ33" s="397"/>
      <c r="AK33" s="397"/>
      <c r="AL33" s="397"/>
      <c r="AM33" s="94"/>
      <c r="AN33" s="94"/>
      <c r="AO33" s="94"/>
      <c r="AP33" s="94"/>
      <c r="AQ33" s="94"/>
      <c r="AR33" s="397">
        <v>1302</v>
      </c>
      <c r="AS33" s="397"/>
      <c r="AT33" s="397"/>
      <c r="AU33" s="397"/>
      <c r="AV33" s="397"/>
      <c r="AW33" s="397"/>
      <c r="AX33" s="397"/>
      <c r="AY33" s="397"/>
      <c r="AZ33" s="397"/>
      <c r="BA33" s="397"/>
      <c r="BB33" s="94"/>
      <c r="BC33" s="94"/>
      <c r="BD33" s="94"/>
      <c r="BE33" s="94"/>
      <c r="BF33" s="94"/>
      <c r="BG33" s="521">
        <f t="shared" si="4"/>
        <v>2.3309677777983659</v>
      </c>
      <c r="BH33" s="521"/>
      <c r="BI33" s="521"/>
      <c r="BJ33" s="521"/>
      <c r="BK33" s="521"/>
      <c r="BL33" s="521"/>
      <c r="BM33" s="521"/>
      <c r="BN33" s="521"/>
      <c r="BO33" s="521"/>
      <c r="BP33" s="521"/>
      <c r="BQ33" s="58"/>
      <c r="BR33" s="58"/>
      <c r="BS33" s="58"/>
      <c r="BT33" s="58"/>
      <c r="BU33" s="58"/>
      <c r="BV33" s="263" t="s">
        <v>134</v>
      </c>
      <c r="BW33" s="263"/>
      <c r="BX33" s="263"/>
      <c r="BY33" s="263"/>
      <c r="BZ33" s="263"/>
      <c r="CA33" s="263"/>
      <c r="CB33" s="263"/>
      <c r="CC33" s="263"/>
      <c r="CD33" s="263"/>
      <c r="CE33" s="263"/>
      <c r="CF33" s="263"/>
      <c r="CG33" s="263"/>
      <c r="CH33" s="264"/>
      <c r="CI33" s="397">
        <f t="shared" si="1"/>
        <v>565</v>
      </c>
      <c r="CJ33" s="397"/>
      <c r="CK33" s="397"/>
      <c r="CL33" s="397"/>
      <c r="CM33" s="397"/>
      <c r="CN33" s="397"/>
      <c r="CO33" s="397"/>
      <c r="CP33" s="397"/>
      <c r="CQ33" s="397"/>
      <c r="CR33" s="397"/>
      <c r="CS33" s="94"/>
      <c r="CT33" s="94"/>
      <c r="CU33" s="94"/>
      <c r="CV33" s="94"/>
      <c r="CW33" s="94"/>
      <c r="CX33" s="522">
        <v>307</v>
      </c>
      <c r="CY33" s="523"/>
      <c r="CZ33" s="523"/>
      <c r="DA33" s="523"/>
      <c r="DB33" s="523"/>
      <c r="DC33" s="523"/>
      <c r="DD33" s="523"/>
      <c r="DE33" s="523"/>
      <c r="DF33" s="523"/>
      <c r="DG33" s="523"/>
      <c r="DH33" s="94"/>
      <c r="DI33" s="94"/>
      <c r="DJ33" s="94"/>
      <c r="DK33" s="94"/>
      <c r="DL33" s="94"/>
      <c r="DM33" s="522">
        <v>258</v>
      </c>
      <c r="DN33" s="523"/>
      <c r="DO33" s="523"/>
      <c r="DP33" s="523"/>
      <c r="DQ33" s="523"/>
      <c r="DR33" s="523"/>
      <c r="DS33" s="523"/>
      <c r="DT33" s="523"/>
      <c r="DU33" s="523"/>
      <c r="DV33" s="523"/>
      <c r="DW33" s="94"/>
      <c r="DX33" s="94"/>
      <c r="DY33" s="94"/>
      <c r="DZ33" s="94"/>
      <c r="EA33" s="94"/>
      <c r="EB33" s="521">
        <f t="shared" si="2"/>
        <v>0.52344864644518152</v>
      </c>
      <c r="EC33" s="521"/>
      <c r="ED33" s="521"/>
      <c r="EE33" s="521"/>
      <c r="EF33" s="521"/>
      <c r="EG33" s="521"/>
      <c r="EH33" s="521"/>
      <c r="EI33" s="521"/>
      <c r="EJ33" s="521"/>
      <c r="EK33" s="521"/>
      <c r="EL33" s="15"/>
      <c r="EM33" s="15"/>
      <c r="EN33" s="15"/>
      <c r="EO33" s="15"/>
      <c r="EP33" s="15"/>
      <c r="EQ33" s="68"/>
    </row>
    <row r="34" spans="1:148" ht="18.75" customHeight="1" x14ac:dyDescent="0.2">
      <c r="A34" s="263" t="s">
        <v>40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4"/>
      <c r="N34" s="457">
        <f t="shared" si="3"/>
        <v>3723</v>
      </c>
      <c r="O34" s="397"/>
      <c r="P34" s="397"/>
      <c r="Q34" s="397"/>
      <c r="R34" s="397"/>
      <c r="S34" s="397"/>
      <c r="T34" s="397"/>
      <c r="U34" s="397"/>
      <c r="V34" s="397"/>
      <c r="W34" s="397"/>
      <c r="X34" s="94"/>
      <c r="Y34" s="94"/>
      <c r="Z34" s="94"/>
      <c r="AA34" s="94"/>
      <c r="AB34" s="94"/>
      <c r="AC34" s="397">
        <v>1818</v>
      </c>
      <c r="AD34" s="397"/>
      <c r="AE34" s="397"/>
      <c r="AF34" s="397"/>
      <c r="AG34" s="397"/>
      <c r="AH34" s="397"/>
      <c r="AI34" s="397"/>
      <c r="AJ34" s="397"/>
      <c r="AK34" s="397"/>
      <c r="AL34" s="397"/>
      <c r="AM34" s="94"/>
      <c r="AN34" s="94"/>
      <c r="AO34" s="94"/>
      <c r="AP34" s="94"/>
      <c r="AQ34" s="94"/>
      <c r="AR34" s="397">
        <v>1905</v>
      </c>
      <c r="AS34" s="397"/>
      <c r="AT34" s="397"/>
      <c r="AU34" s="397"/>
      <c r="AV34" s="397"/>
      <c r="AW34" s="397"/>
      <c r="AX34" s="397"/>
      <c r="AY34" s="397"/>
      <c r="AZ34" s="397"/>
      <c r="BA34" s="397"/>
      <c r="BB34" s="94"/>
      <c r="BC34" s="94"/>
      <c r="BD34" s="94"/>
      <c r="BE34" s="94"/>
      <c r="BF34" s="94"/>
      <c r="BG34" s="521">
        <f t="shared" si="4"/>
        <v>3.4492023198502841</v>
      </c>
      <c r="BH34" s="521"/>
      <c r="BI34" s="521"/>
      <c r="BJ34" s="521"/>
      <c r="BK34" s="521"/>
      <c r="BL34" s="521"/>
      <c r="BM34" s="521"/>
      <c r="BN34" s="521"/>
      <c r="BO34" s="521"/>
      <c r="BP34" s="521"/>
      <c r="BQ34" s="58"/>
      <c r="BR34" s="58"/>
      <c r="BS34" s="58"/>
      <c r="BT34" s="58"/>
      <c r="BU34" s="58"/>
      <c r="BV34" s="263" t="s">
        <v>135</v>
      </c>
      <c r="BW34" s="263"/>
      <c r="BX34" s="263"/>
      <c r="BY34" s="263"/>
      <c r="BZ34" s="263"/>
      <c r="CA34" s="263"/>
      <c r="CB34" s="263"/>
      <c r="CC34" s="263"/>
      <c r="CD34" s="263"/>
      <c r="CE34" s="263"/>
      <c r="CF34" s="263"/>
      <c r="CG34" s="263"/>
      <c r="CH34" s="264"/>
      <c r="CI34" s="397">
        <f t="shared" si="1"/>
        <v>141</v>
      </c>
      <c r="CJ34" s="397"/>
      <c r="CK34" s="397"/>
      <c r="CL34" s="397"/>
      <c r="CM34" s="397"/>
      <c r="CN34" s="397"/>
      <c r="CO34" s="397"/>
      <c r="CP34" s="397"/>
      <c r="CQ34" s="397"/>
      <c r="CR34" s="397"/>
      <c r="CS34" s="94"/>
      <c r="CT34" s="94"/>
      <c r="CU34" s="94"/>
      <c r="CV34" s="94"/>
      <c r="CW34" s="94"/>
      <c r="CX34" s="522">
        <v>78</v>
      </c>
      <c r="CY34" s="523"/>
      <c r="CZ34" s="523"/>
      <c r="DA34" s="523"/>
      <c r="DB34" s="523"/>
      <c r="DC34" s="523"/>
      <c r="DD34" s="523"/>
      <c r="DE34" s="523"/>
      <c r="DF34" s="523"/>
      <c r="DG34" s="523"/>
      <c r="DH34" s="94"/>
      <c r="DI34" s="94"/>
      <c r="DJ34" s="94"/>
      <c r="DK34" s="94"/>
      <c r="DL34" s="94"/>
      <c r="DM34" s="522">
        <v>63</v>
      </c>
      <c r="DN34" s="523"/>
      <c r="DO34" s="523"/>
      <c r="DP34" s="523"/>
      <c r="DQ34" s="523"/>
      <c r="DR34" s="523"/>
      <c r="DS34" s="523"/>
      <c r="DT34" s="523"/>
      <c r="DU34" s="523"/>
      <c r="DV34" s="523"/>
      <c r="DW34" s="94"/>
      <c r="DX34" s="94"/>
      <c r="DY34" s="94"/>
      <c r="DZ34" s="94"/>
      <c r="EA34" s="94"/>
      <c r="EB34" s="521">
        <f t="shared" si="2"/>
        <v>0.13063054716596564</v>
      </c>
      <c r="EC34" s="521"/>
      <c r="ED34" s="521"/>
      <c r="EE34" s="521"/>
      <c r="EF34" s="521"/>
      <c r="EG34" s="521"/>
      <c r="EH34" s="521"/>
      <c r="EI34" s="521"/>
      <c r="EJ34" s="521"/>
      <c r="EK34" s="521"/>
      <c r="EL34" s="15"/>
      <c r="EM34" s="15"/>
      <c r="EN34" s="15"/>
      <c r="EO34" s="15"/>
      <c r="EP34" s="15"/>
      <c r="EQ34" s="68"/>
    </row>
    <row r="35" spans="1:148" ht="18.75" customHeight="1" x14ac:dyDescent="0.2">
      <c r="A35" s="263" t="s">
        <v>118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4"/>
      <c r="N35" s="457">
        <f t="shared" si="3"/>
        <v>2037</v>
      </c>
      <c r="O35" s="397"/>
      <c r="P35" s="397"/>
      <c r="Q35" s="397"/>
      <c r="R35" s="397"/>
      <c r="S35" s="397"/>
      <c r="T35" s="397"/>
      <c r="U35" s="397"/>
      <c r="V35" s="397"/>
      <c r="W35" s="397"/>
      <c r="X35" s="94"/>
      <c r="Y35" s="94"/>
      <c r="Z35" s="94"/>
      <c r="AA35" s="94"/>
      <c r="AB35" s="94"/>
      <c r="AC35" s="397">
        <v>969</v>
      </c>
      <c r="AD35" s="397"/>
      <c r="AE35" s="397"/>
      <c r="AF35" s="397"/>
      <c r="AG35" s="397"/>
      <c r="AH35" s="397"/>
      <c r="AI35" s="397"/>
      <c r="AJ35" s="397"/>
      <c r="AK35" s="397"/>
      <c r="AL35" s="397"/>
      <c r="AM35" s="94"/>
      <c r="AN35" s="94"/>
      <c r="AO35" s="94"/>
      <c r="AP35" s="94"/>
      <c r="AQ35" s="94"/>
      <c r="AR35" s="397">
        <v>1068</v>
      </c>
      <c r="AS35" s="397"/>
      <c r="AT35" s="397"/>
      <c r="AU35" s="397"/>
      <c r="AV35" s="397"/>
      <c r="AW35" s="397"/>
      <c r="AX35" s="397"/>
      <c r="AY35" s="397"/>
      <c r="AZ35" s="397"/>
      <c r="BA35" s="397"/>
      <c r="BB35" s="94"/>
      <c r="BC35" s="94"/>
      <c r="BD35" s="94"/>
      <c r="BE35" s="94"/>
      <c r="BF35" s="94"/>
      <c r="BG35" s="521">
        <f t="shared" si="4"/>
        <v>1.88719450054661</v>
      </c>
      <c r="BH35" s="521"/>
      <c r="BI35" s="521"/>
      <c r="BJ35" s="521"/>
      <c r="BK35" s="521"/>
      <c r="BL35" s="521"/>
      <c r="BM35" s="521"/>
      <c r="BN35" s="521"/>
      <c r="BO35" s="521"/>
      <c r="BP35" s="521"/>
      <c r="BQ35" s="58"/>
      <c r="BR35" s="58"/>
      <c r="BS35" s="58"/>
      <c r="BT35" s="58"/>
      <c r="BU35" s="58"/>
      <c r="BV35" s="263" t="s">
        <v>41</v>
      </c>
      <c r="BW35" s="263"/>
      <c r="BX35" s="263"/>
      <c r="BY35" s="263"/>
      <c r="BZ35" s="263"/>
      <c r="CA35" s="263"/>
      <c r="CB35" s="263"/>
      <c r="CC35" s="263"/>
      <c r="CD35" s="263"/>
      <c r="CE35" s="263"/>
      <c r="CF35" s="263"/>
      <c r="CG35" s="263"/>
      <c r="CH35" s="264"/>
      <c r="CI35" s="397">
        <f t="shared" si="1"/>
        <v>26</v>
      </c>
      <c r="CJ35" s="397"/>
      <c r="CK35" s="397"/>
      <c r="CL35" s="397"/>
      <c r="CM35" s="397"/>
      <c r="CN35" s="397"/>
      <c r="CO35" s="397"/>
      <c r="CP35" s="397"/>
      <c r="CQ35" s="397"/>
      <c r="CR35" s="397"/>
      <c r="CS35" s="94"/>
      <c r="CT35" s="94"/>
      <c r="CU35" s="94"/>
      <c r="CV35" s="94"/>
      <c r="CW35" s="94"/>
      <c r="CX35" s="522">
        <v>14</v>
      </c>
      <c r="CY35" s="523"/>
      <c r="CZ35" s="523"/>
      <c r="DA35" s="523"/>
      <c r="DB35" s="523"/>
      <c r="DC35" s="523"/>
      <c r="DD35" s="523"/>
      <c r="DE35" s="523"/>
      <c r="DF35" s="523"/>
      <c r="DG35" s="523"/>
      <c r="DH35" s="94"/>
      <c r="DI35" s="94"/>
      <c r="DJ35" s="94"/>
      <c r="DK35" s="94"/>
      <c r="DL35" s="94"/>
      <c r="DM35" s="522">
        <v>12</v>
      </c>
      <c r="DN35" s="523"/>
      <c r="DO35" s="523"/>
      <c r="DP35" s="523"/>
      <c r="DQ35" s="523"/>
      <c r="DR35" s="523"/>
      <c r="DS35" s="523"/>
      <c r="DT35" s="523"/>
      <c r="DU35" s="523"/>
      <c r="DV35" s="523"/>
      <c r="DW35" s="94"/>
      <c r="DX35" s="94"/>
      <c r="DY35" s="94"/>
      <c r="DZ35" s="94"/>
      <c r="EA35" s="94"/>
      <c r="EB35" s="521">
        <f t="shared" si="2"/>
        <v>2.4087902314291539E-2</v>
      </c>
      <c r="EC35" s="521"/>
      <c r="ED35" s="521"/>
      <c r="EE35" s="521"/>
      <c r="EF35" s="521"/>
      <c r="EG35" s="521"/>
      <c r="EH35" s="521"/>
      <c r="EI35" s="521"/>
      <c r="EJ35" s="521"/>
      <c r="EK35" s="521"/>
      <c r="EL35" s="15"/>
      <c r="EM35" s="15"/>
      <c r="EN35" s="15"/>
      <c r="EO35" s="15"/>
      <c r="EP35" s="15"/>
      <c r="EQ35" s="68"/>
    </row>
    <row r="36" spans="1:148" ht="18.75" customHeight="1" x14ac:dyDescent="0.2">
      <c r="A36" s="263" t="s">
        <v>119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4"/>
      <c r="N36" s="457">
        <f t="shared" si="3"/>
        <v>5408</v>
      </c>
      <c r="O36" s="397"/>
      <c r="P36" s="397"/>
      <c r="Q36" s="397"/>
      <c r="R36" s="397"/>
      <c r="S36" s="397"/>
      <c r="T36" s="397"/>
      <c r="U36" s="397"/>
      <c r="V36" s="397"/>
      <c r="W36" s="397"/>
      <c r="X36" s="94"/>
      <c r="Y36" s="94"/>
      <c r="Z36" s="94"/>
      <c r="AA36" s="94"/>
      <c r="AB36" s="94"/>
      <c r="AC36" s="397">
        <v>2660</v>
      </c>
      <c r="AD36" s="397"/>
      <c r="AE36" s="397"/>
      <c r="AF36" s="397"/>
      <c r="AG36" s="397"/>
      <c r="AH36" s="397"/>
      <c r="AI36" s="397"/>
      <c r="AJ36" s="397"/>
      <c r="AK36" s="397"/>
      <c r="AL36" s="397"/>
      <c r="AM36" s="94"/>
      <c r="AN36" s="94"/>
      <c r="AO36" s="94"/>
      <c r="AP36" s="94"/>
      <c r="AQ36" s="94"/>
      <c r="AR36" s="397">
        <v>2748</v>
      </c>
      <c r="AS36" s="397"/>
      <c r="AT36" s="397"/>
      <c r="AU36" s="397"/>
      <c r="AV36" s="397"/>
      <c r="AW36" s="397"/>
      <c r="AX36" s="397"/>
      <c r="AY36" s="397"/>
      <c r="AZ36" s="397"/>
      <c r="BA36" s="397"/>
      <c r="BB36" s="94"/>
      <c r="BC36" s="94"/>
      <c r="BD36" s="94"/>
      <c r="BE36" s="94"/>
      <c r="BF36" s="94"/>
      <c r="BG36" s="521">
        <f t="shared" si="4"/>
        <v>5.0102836813726395</v>
      </c>
      <c r="BH36" s="521"/>
      <c r="BI36" s="521"/>
      <c r="BJ36" s="521"/>
      <c r="BK36" s="521"/>
      <c r="BL36" s="521"/>
      <c r="BM36" s="521"/>
      <c r="BN36" s="521"/>
      <c r="BO36" s="521"/>
      <c r="BP36" s="521"/>
      <c r="BQ36" s="58"/>
      <c r="BR36" s="58"/>
      <c r="BS36" s="58"/>
      <c r="BT36" s="58"/>
      <c r="BU36" s="58"/>
      <c r="BV36" s="263" t="s">
        <v>136</v>
      </c>
      <c r="BW36" s="263"/>
      <c r="BX36" s="263"/>
      <c r="BY36" s="263"/>
      <c r="BZ36" s="263"/>
      <c r="CA36" s="263"/>
      <c r="CB36" s="263"/>
      <c r="CC36" s="263"/>
      <c r="CD36" s="263"/>
      <c r="CE36" s="263"/>
      <c r="CF36" s="263"/>
      <c r="CG36" s="263"/>
      <c r="CH36" s="264"/>
      <c r="CI36" s="397">
        <f t="shared" si="1"/>
        <v>1543</v>
      </c>
      <c r="CJ36" s="397"/>
      <c r="CK36" s="397"/>
      <c r="CL36" s="397"/>
      <c r="CM36" s="397"/>
      <c r="CN36" s="397"/>
      <c r="CO36" s="397"/>
      <c r="CP36" s="397"/>
      <c r="CQ36" s="397"/>
      <c r="CR36" s="397"/>
      <c r="CS36" s="94"/>
      <c r="CT36" s="94"/>
      <c r="CU36" s="94"/>
      <c r="CV36" s="94"/>
      <c r="CW36" s="94"/>
      <c r="CX36" s="522">
        <v>771</v>
      </c>
      <c r="CY36" s="523"/>
      <c r="CZ36" s="523"/>
      <c r="DA36" s="523"/>
      <c r="DB36" s="523"/>
      <c r="DC36" s="523"/>
      <c r="DD36" s="523"/>
      <c r="DE36" s="523"/>
      <c r="DF36" s="523"/>
      <c r="DG36" s="523"/>
      <c r="DH36" s="94"/>
      <c r="DI36" s="94"/>
      <c r="DJ36" s="94"/>
      <c r="DK36" s="94"/>
      <c r="DL36" s="94"/>
      <c r="DM36" s="522">
        <v>772</v>
      </c>
      <c r="DN36" s="523"/>
      <c r="DO36" s="523"/>
      <c r="DP36" s="523"/>
      <c r="DQ36" s="523"/>
      <c r="DR36" s="523"/>
      <c r="DS36" s="523"/>
      <c r="DT36" s="523"/>
      <c r="DU36" s="523"/>
      <c r="DV36" s="523"/>
      <c r="DW36" s="94"/>
      <c r="DX36" s="94"/>
      <c r="DY36" s="94"/>
      <c r="DZ36" s="94"/>
      <c r="EA36" s="94"/>
      <c r="EB36" s="521">
        <f t="shared" si="2"/>
        <v>1.429524356575071</v>
      </c>
      <c r="EC36" s="521"/>
      <c r="ED36" s="521"/>
      <c r="EE36" s="521"/>
      <c r="EF36" s="521"/>
      <c r="EG36" s="521"/>
      <c r="EH36" s="521"/>
      <c r="EI36" s="521"/>
      <c r="EJ36" s="521"/>
      <c r="EK36" s="521"/>
      <c r="EL36" s="15"/>
      <c r="EM36" s="15"/>
      <c r="EN36" s="15"/>
      <c r="EO36" s="15"/>
      <c r="EP36" s="15"/>
      <c r="EQ36" s="68"/>
    </row>
    <row r="37" spans="1:148" ht="18.75" customHeight="1" x14ac:dyDescent="0.2">
      <c r="A37" s="263" t="s">
        <v>120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4"/>
      <c r="N37" s="457">
        <f t="shared" si="3"/>
        <v>5080</v>
      </c>
      <c r="O37" s="397"/>
      <c r="P37" s="397"/>
      <c r="Q37" s="397"/>
      <c r="R37" s="397"/>
      <c r="S37" s="397"/>
      <c r="T37" s="397"/>
      <c r="U37" s="397"/>
      <c r="V37" s="397"/>
      <c r="W37" s="397"/>
      <c r="X37" s="94"/>
      <c r="Y37" s="94"/>
      <c r="Z37" s="94"/>
      <c r="AA37" s="94"/>
      <c r="AB37" s="94"/>
      <c r="AC37" s="397">
        <v>2454</v>
      </c>
      <c r="AD37" s="397"/>
      <c r="AE37" s="397"/>
      <c r="AF37" s="397"/>
      <c r="AG37" s="397"/>
      <c r="AH37" s="397"/>
      <c r="AI37" s="397"/>
      <c r="AJ37" s="397"/>
      <c r="AK37" s="397"/>
      <c r="AL37" s="397"/>
      <c r="AM37" s="94"/>
      <c r="AN37" s="94"/>
      <c r="AO37" s="94"/>
      <c r="AP37" s="94"/>
      <c r="AQ37" s="94"/>
      <c r="AR37" s="397">
        <v>2626</v>
      </c>
      <c r="AS37" s="397"/>
      <c r="AT37" s="397"/>
      <c r="AU37" s="397"/>
      <c r="AV37" s="397"/>
      <c r="AW37" s="397"/>
      <c r="AX37" s="397"/>
      <c r="AY37" s="397"/>
      <c r="AZ37" s="397"/>
      <c r="BA37" s="397"/>
      <c r="BB37" s="94"/>
      <c r="BC37" s="94"/>
      <c r="BD37" s="94"/>
      <c r="BE37" s="94"/>
      <c r="BF37" s="94"/>
      <c r="BG37" s="521">
        <f t="shared" si="4"/>
        <v>4.7064055291000395</v>
      </c>
      <c r="BH37" s="521"/>
      <c r="BI37" s="521"/>
      <c r="BJ37" s="521"/>
      <c r="BK37" s="521"/>
      <c r="BL37" s="521"/>
      <c r="BM37" s="521"/>
      <c r="BN37" s="521"/>
      <c r="BO37" s="521"/>
      <c r="BP37" s="521"/>
      <c r="BQ37" s="58"/>
      <c r="BR37" s="58"/>
      <c r="BS37" s="58"/>
      <c r="BT37" s="58"/>
      <c r="BU37" s="58"/>
      <c r="BV37" s="263" t="s">
        <v>42</v>
      </c>
      <c r="BW37" s="263"/>
      <c r="BX37" s="263"/>
      <c r="BY37" s="263"/>
      <c r="BZ37" s="263"/>
      <c r="CA37" s="263"/>
      <c r="CB37" s="263"/>
      <c r="CC37" s="263"/>
      <c r="CD37" s="263"/>
      <c r="CE37" s="263"/>
      <c r="CF37" s="263"/>
      <c r="CG37" s="263"/>
      <c r="CH37" s="264"/>
      <c r="CI37" s="397">
        <f t="shared" si="1"/>
        <v>5388</v>
      </c>
      <c r="CJ37" s="397"/>
      <c r="CK37" s="397"/>
      <c r="CL37" s="397"/>
      <c r="CM37" s="397"/>
      <c r="CN37" s="397"/>
      <c r="CO37" s="397"/>
      <c r="CP37" s="397"/>
      <c r="CQ37" s="397"/>
      <c r="CR37" s="397"/>
      <c r="CS37" s="94"/>
      <c r="CT37" s="94"/>
      <c r="CU37" s="94"/>
      <c r="CV37" s="94"/>
      <c r="CW37" s="94"/>
      <c r="CX37" s="522">
        <v>2664</v>
      </c>
      <c r="CY37" s="523"/>
      <c r="CZ37" s="523"/>
      <c r="DA37" s="523"/>
      <c r="DB37" s="523"/>
      <c r="DC37" s="523"/>
      <c r="DD37" s="523"/>
      <c r="DE37" s="523"/>
      <c r="DF37" s="523"/>
      <c r="DG37" s="523"/>
      <c r="DH37" s="94"/>
      <c r="DI37" s="94"/>
      <c r="DJ37" s="94"/>
      <c r="DK37" s="94"/>
      <c r="DL37" s="94"/>
      <c r="DM37" s="522">
        <v>2724</v>
      </c>
      <c r="DN37" s="523"/>
      <c r="DO37" s="523"/>
      <c r="DP37" s="523"/>
      <c r="DQ37" s="523"/>
      <c r="DR37" s="523"/>
      <c r="DS37" s="523"/>
      <c r="DT37" s="523"/>
      <c r="DU37" s="523"/>
      <c r="DV37" s="523"/>
      <c r="DW37" s="94"/>
      <c r="DX37" s="94"/>
      <c r="DY37" s="94"/>
      <c r="DZ37" s="94"/>
      <c r="EA37" s="94"/>
      <c r="EB37" s="521">
        <f t="shared" si="2"/>
        <v>4.991754525746261</v>
      </c>
      <c r="EC37" s="521"/>
      <c r="ED37" s="521"/>
      <c r="EE37" s="521"/>
      <c r="EF37" s="521"/>
      <c r="EG37" s="521"/>
      <c r="EH37" s="521"/>
      <c r="EI37" s="521"/>
      <c r="EJ37" s="521"/>
      <c r="EK37" s="521"/>
      <c r="EL37" s="15"/>
      <c r="EM37" s="15"/>
      <c r="EN37" s="15"/>
      <c r="EO37" s="15"/>
      <c r="EP37" s="15"/>
      <c r="EQ37" s="68"/>
    </row>
    <row r="38" spans="1:148" ht="18.75" customHeight="1" x14ac:dyDescent="0.2">
      <c r="A38" s="263" t="s">
        <v>121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4"/>
      <c r="N38" s="457">
        <f t="shared" si="3"/>
        <v>5091</v>
      </c>
      <c r="O38" s="397"/>
      <c r="P38" s="397"/>
      <c r="Q38" s="397"/>
      <c r="R38" s="397"/>
      <c r="S38" s="397"/>
      <c r="T38" s="397"/>
      <c r="U38" s="397"/>
      <c r="V38" s="397"/>
      <c r="W38" s="397"/>
      <c r="X38" s="94"/>
      <c r="Y38" s="94"/>
      <c r="Z38" s="94"/>
      <c r="AA38" s="94"/>
      <c r="AB38" s="94"/>
      <c r="AC38" s="397">
        <v>2469</v>
      </c>
      <c r="AD38" s="397"/>
      <c r="AE38" s="397"/>
      <c r="AF38" s="397"/>
      <c r="AG38" s="397"/>
      <c r="AH38" s="397"/>
      <c r="AI38" s="397"/>
      <c r="AJ38" s="397"/>
      <c r="AK38" s="397"/>
      <c r="AL38" s="397"/>
      <c r="AM38" s="94"/>
      <c r="AN38" s="94"/>
      <c r="AO38" s="94"/>
      <c r="AP38" s="94"/>
      <c r="AQ38" s="94"/>
      <c r="AR38" s="397">
        <v>2622</v>
      </c>
      <c r="AS38" s="397"/>
      <c r="AT38" s="397"/>
      <c r="AU38" s="397"/>
      <c r="AV38" s="397"/>
      <c r="AW38" s="397"/>
      <c r="AX38" s="397"/>
      <c r="AY38" s="397"/>
      <c r="AZ38" s="397"/>
      <c r="BA38" s="397"/>
      <c r="BB38" s="94"/>
      <c r="BC38" s="94"/>
      <c r="BD38" s="94"/>
      <c r="BE38" s="94"/>
      <c r="BF38" s="94"/>
      <c r="BG38" s="521">
        <f t="shared" si="4"/>
        <v>4.7165965646945462</v>
      </c>
      <c r="BH38" s="521"/>
      <c r="BI38" s="521"/>
      <c r="BJ38" s="521"/>
      <c r="BK38" s="521"/>
      <c r="BL38" s="521"/>
      <c r="BM38" s="521"/>
      <c r="BN38" s="521"/>
      <c r="BO38" s="521"/>
      <c r="BP38" s="521"/>
      <c r="BQ38" s="58"/>
      <c r="BR38" s="58"/>
      <c r="BS38" s="58"/>
      <c r="BT38" s="58"/>
      <c r="BU38" s="58"/>
      <c r="BV38" s="263" t="s">
        <v>137</v>
      </c>
      <c r="BW38" s="263"/>
      <c r="BX38" s="263"/>
      <c r="BY38" s="263"/>
      <c r="BZ38" s="263"/>
      <c r="CA38" s="263"/>
      <c r="CB38" s="263"/>
      <c r="CC38" s="263"/>
      <c r="CD38" s="263"/>
      <c r="CE38" s="263"/>
      <c r="CF38" s="263"/>
      <c r="CG38" s="263"/>
      <c r="CH38" s="264"/>
      <c r="CI38" s="397">
        <f t="shared" si="1"/>
        <v>1144</v>
      </c>
      <c r="CJ38" s="397"/>
      <c r="CK38" s="397"/>
      <c r="CL38" s="397"/>
      <c r="CM38" s="397"/>
      <c r="CN38" s="397"/>
      <c r="CO38" s="397"/>
      <c r="CP38" s="397"/>
      <c r="CQ38" s="397"/>
      <c r="CR38" s="397"/>
      <c r="CS38" s="94"/>
      <c r="CT38" s="94"/>
      <c r="CU38" s="94"/>
      <c r="CV38" s="94"/>
      <c r="CW38" s="94"/>
      <c r="CX38" s="522">
        <v>523</v>
      </c>
      <c r="CY38" s="523"/>
      <c r="CZ38" s="523"/>
      <c r="DA38" s="523"/>
      <c r="DB38" s="523"/>
      <c r="DC38" s="523"/>
      <c r="DD38" s="523"/>
      <c r="DE38" s="523"/>
      <c r="DF38" s="523"/>
      <c r="DG38" s="523"/>
      <c r="DH38" s="94"/>
      <c r="DI38" s="94"/>
      <c r="DJ38" s="94"/>
      <c r="DK38" s="94"/>
      <c r="DL38" s="94"/>
      <c r="DM38" s="522">
        <v>621</v>
      </c>
      <c r="DN38" s="523"/>
      <c r="DO38" s="523"/>
      <c r="DP38" s="523"/>
      <c r="DQ38" s="523"/>
      <c r="DR38" s="523"/>
      <c r="DS38" s="523"/>
      <c r="DT38" s="523"/>
      <c r="DU38" s="523"/>
      <c r="DV38" s="523"/>
      <c r="DW38" s="94"/>
      <c r="DX38" s="94"/>
      <c r="DY38" s="94"/>
      <c r="DZ38" s="94"/>
      <c r="EA38" s="94"/>
      <c r="EB38" s="521">
        <f t="shared" si="2"/>
        <v>1.0598677018288276</v>
      </c>
      <c r="EC38" s="521"/>
      <c r="ED38" s="521"/>
      <c r="EE38" s="521"/>
      <c r="EF38" s="521"/>
      <c r="EG38" s="521"/>
      <c r="EH38" s="521"/>
      <c r="EI38" s="521"/>
      <c r="EJ38" s="521"/>
      <c r="EK38" s="521"/>
      <c r="EL38" s="15"/>
      <c r="EM38" s="15"/>
      <c r="EN38" s="15"/>
      <c r="EO38" s="15"/>
      <c r="EP38" s="15"/>
      <c r="EQ38" s="68"/>
    </row>
    <row r="39" spans="1:148" ht="18.75" customHeight="1" x14ac:dyDescent="0.2">
      <c r="A39" s="263" t="s">
        <v>122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4"/>
      <c r="N39" s="457">
        <f t="shared" si="3"/>
        <v>6480</v>
      </c>
      <c r="O39" s="397"/>
      <c r="P39" s="397"/>
      <c r="Q39" s="397"/>
      <c r="R39" s="397"/>
      <c r="S39" s="397"/>
      <c r="T39" s="397"/>
      <c r="U39" s="397"/>
      <c r="V39" s="397"/>
      <c r="W39" s="397"/>
      <c r="X39" s="94"/>
      <c r="Y39" s="94"/>
      <c r="Z39" s="94"/>
      <c r="AA39" s="94"/>
      <c r="AB39" s="94"/>
      <c r="AC39" s="397">
        <v>3286</v>
      </c>
      <c r="AD39" s="397"/>
      <c r="AE39" s="397"/>
      <c r="AF39" s="397"/>
      <c r="AG39" s="397"/>
      <c r="AH39" s="397"/>
      <c r="AI39" s="397"/>
      <c r="AJ39" s="397"/>
      <c r="AK39" s="397"/>
      <c r="AL39" s="397"/>
      <c r="AM39" s="94"/>
      <c r="AN39" s="94"/>
      <c r="AO39" s="94"/>
      <c r="AP39" s="94"/>
      <c r="AQ39" s="94"/>
      <c r="AR39" s="397">
        <v>3194</v>
      </c>
      <c r="AS39" s="397"/>
      <c r="AT39" s="397"/>
      <c r="AU39" s="397"/>
      <c r="AV39" s="397"/>
      <c r="AW39" s="397"/>
      <c r="AX39" s="397"/>
      <c r="AY39" s="397"/>
      <c r="AZ39" s="397"/>
      <c r="BA39" s="397"/>
      <c r="BB39" s="94"/>
      <c r="BC39" s="94"/>
      <c r="BD39" s="94"/>
      <c r="BE39" s="94"/>
      <c r="BF39" s="94"/>
      <c r="BG39" s="521">
        <f t="shared" si="4"/>
        <v>6.0034464229465057</v>
      </c>
      <c r="BH39" s="521"/>
      <c r="BI39" s="521"/>
      <c r="BJ39" s="521"/>
      <c r="BK39" s="521"/>
      <c r="BL39" s="521"/>
      <c r="BM39" s="521"/>
      <c r="BN39" s="521"/>
      <c r="BO39" s="521"/>
      <c r="BP39" s="521"/>
      <c r="BQ39" s="58"/>
      <c r="BR39" s="58"/>
      <c r="BS39" s="58"/>
      <c r="BT39" s="58"/>
      <c r="BU39" s="58"/>
      <c r="BV39" s="263" t="s">
        <v>138</v>
      </c>
      <c r="BW39" s="263"/>
      <c r="BX39" s="263"/>
      <c r="BY39" s="263"/>
      <c r="BZ39" s="263"/>
      <c r="CA39" s="263"/>
      <c r="CB39" s="263"/>
      <c r="CC39" s="263"/>
      <c r="CD39" s="263"/>
      <c r="CE39" s="263"/>
      <c r="CF39" s="263"/>
      <c r="CG39" s="263"/>
      <c r="CH39" s="264"/>
      <c r="CI39" s="397">
        <f t="shared" si="1"/>
        <v>5669</v>
      </c>
      <c r="CJ39" s="397"/>
      <c r="CK39" s="397"/>
      <c r="CL39" s="397"/>
      <c r="CM39" s="397"/>
      <c r="CN39" s="397"/>
      <c r="CO39" s="397"/>
      <c r="CP39" s="397"/>
      <c r="CQ39" s="397"/>
      <c r="CR39" s="397"/>
      <c r="CS39" s="94"/>
      <c r="CT39" s="94"/>
      <c r="CU39" s="94"/>
      <c r="CV39" s="94"/>
      <c r="CW39" s="94"/>
      <c r="CX39" s="522">
        <v>2821</v>
      </c>
      <c r="CY39" s="523"/>
      <c r="CZ39" s="523"/>
      <c r="DA39" s="523"/>
      <c r="DB39" s="523"/>
      <c r="DC39" s="523"/>
      <c r="DD39" s="523"/>
      <c r="DE39" s="523"/>
      <c r="DF39" s="523"/>
      <c r="DG39" s="523"/>
      <c r="DH39" s="94"/>
      <c r="DI39" s="94"/>
      <c r="DJ39" s="94"/>
      <c r="DK39" s="94"/>
      <c r="DL39" s="94"/>
      <c r="DM39" s="522">
        <v>2848</v>
      </c>
      <c r="DN39" s="523"/>
      <c r="DO39" s="523"/>
      <c r="DP39" s="523"/>
      <c r="DQ39" s="523"/>
      <c r="DR39" s="523"/>
      <c r="DS39" s="523"/>
      <c r="DT39" s="523"/>
      <c r="DU39" s="523"/>
      <c r="DV39" s="523"/>
      <c r="DW39" s="94"/>
      <c r="DX39" s="94"/>
      <c r="DY39" s="94"/>
      <c r="DZ39" s="94"/>
      <c r="EA39" s="94"/>
      <c r="EB39" s="521">
        <f t="shared" si="2"/>
        <v>5.2520891622968735</v>
      </c>
      <c r="EC39" s="521"/>
      <c r="ED39" s="521"/>
      <c r="EE39" s="521"/>
      <c r="EF39" s="521"/>
      <c r="EG39" s="521"/>
      <c r="EH39" s="521"/>
      <c r="EI39" s="521"/>
      <c r="EJ39" s="521"/>
      <c r="EK39" s="521"/>
      <c r="EL39" s="15"/>
      <c r="EM39" s="15"/>
      <c r="EN39" s="15"/>
      <c r="EO39" s="15"/>
      <c r="EP39" s="15"/>
      <c r="EQ39" s="68"/>
    </row>
    <row r="40" spans="1:148" ht="18.75" customHeight="1" x14ac:dyDescent="0.2">
      <c r="A40" s="263" t="s">
        <v>43</v>
      </c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4"/>
      <c r="N40" s="457">
        <f t="shared" si="3"/>
        <v>1259</v>
      </c>
      <c r="O40" s="397"/>
      <c r="P40" s="397"/>
      <c r="Q40" s="397"/>
      <c r="R40" s="397"/>
      <c r="S40" s="397"/>
      <c r="T40" s="397"/>
      <c r="U40" s="397"/>
      <c r="V40" s="397"/>
      <c r="W40" s="397"/>
      <c r="X40" s="94"/>
      <c r="Y40" s="94"/>
      <c r="Z40" s="94"/>
      <c r="AA40" s="94"/>
      <c r="AB40" s="94"/>
      <c r="AC40" s="397">
        <v>608</v>
      </c>
      <c r="AD40" s="397"/>
      <c r="AE40" s="397"/>
      <c r="AF40" s="397"/>
      <c r="AG40" s="397"/>
      <c r="AH40" s="397"/>
      <c r="AI40" s="397"/>
      <c r="AJ40" s="397"/>
      <c r="AK40" s="397"/>
      <c r="AL40" s="397"/>
      <c r="AM40" s="94"/>
      <c r="AN40" s="94"/>
      <c r="AO40" s="94"/>
      <c r="AP40" s="94"/>
      <c r="AQ40" s="94"/>
      <c r="AR40" s="397">
        <v>651</v>
      </c>
      <c r="AS40" s="397"/>
      <c r="AT40" s="397"/>
      <c r="AU40" s="397"/>
      <c r="AV40" s="397"/>
      <c r="AW40" s="397"/>
      <c r="AX40" s="397"/>
      <c r="AY40" s="397"/>
      <c r="AZ40" s="397"/>
      <c r="BA40" s="397"/>
      <c r="BB40" s="94"/>
      <c r="BC40" s="94"/>
      <c r="BD40" s="94"/>
      <c r="BE40" s="94"/>
      <c r="BF40" s="94"/>
      <c r="BG40" s="521">
        <f t="shared" si="4"/>
        <v>1.1664103466805016</v>
      </c>
      <c r="BH40" s="521"/>
      <c r="BI40" s="521"/>
      <c r="BJ40" s="521"/>
      <c r="BK40" s="521"/>
      <c r="BL40" s="521"/>
      <c r="BM40" s="521"/>
      <c r="BN40" s="521"/>
      <c r="BO40" s="521"/>
      <c r="BP40" s="521"/>
      <c r="BQ40" s="58"/>
      <c r="BR40" s="58"/>
      <c r="BS40" s="58"/>
      <c r="BT40" s="58"/>
      <c r="BU40" s="58"/>
      <c r="BV40" s="263" t="s">
        <v>139</v>
      </c>
      <c r="BW40" s="263"/>
      <c r="BX40" s="263"/>
      <c r="BY40" s="263"/>
      <c r="BZ40" s="263"/>
      <c r="CA40" s="263"/>
      <c r="CB40" s="263"/>
      <c r="CC40" s="263"/>
      <c r="CD40" s="263"/>
      <c r="CE40" s="263"/>
      <c r="CF40" s="263"/>
      <c r="CG40" s="263"/>
      <c r="CH40" s="264"/>
      <c r="CI40" s="397">
        <f t="shared" si="1"/>
        <v>3092</v>
      </c>
      <c r="CJ40" s="397"/>
      <c r="CK40" s="397"/>
      <c r="CL40" s="397"/>
      <c r="CM40" s="397"/>
      <c r="CN40" s="397"/>
      <c r="CO40" s="397"/>
      <c r="CP40" s="397"/>
      <c r="CQ40" s="397"/>
      <c r="CR40" s="397"/>
      <c r="CS40" s="94"/>
      <c r="CT40" s="94"/>
      <c r="CU40" s="94"/>
      <c r="CV40" s="94"/>
      <c r="CW40" s="94"/>
      <c r="CX40" s="522">
        <v>1529</v>
      </c>
      <c r="CY40" s="523"/>
      <c r="CZ40" s="523"/>
      <c r="DA40" s="523"/>
      <c r="DB40" s="523"/>
      <c r="DC40" s="523"/>
      <c r="DD40" s="523"/>
      <c r="DE40" s="523"/>
      <c r="DF40" s="523"/>
      <c r="DG40" s="523"/>
      <c r="DH40" s="94"/>
      <c r="DI40" s="94"/>
      <c r="DJ40" s="94"/>
      <c r="DK40" s="94"/>
      <c r="DL40" s="94"/>
      <c r="DM40" s="522">
        <v>1563</v>
      </c>
      <c r="DN40" s="523"/>
      <c r="DO40" s="523"/>
      <c r="DP40" s="523"/>
      <c r="DQ40" s="523"/>
      <c r="DR40" s="523"/>
      <c r="DS40" s="523"/>
      <c r="DT40" s="523"/>
      <c r="DU40" s="523"/>
      <c r="DV40" s="523"/>
      <c r="DW40" s="94"/>
      <c r="DX40" s="94"/>
      <c r="DY40" s="94"/>
      <c r="DZ40" s="94"/>
      <c r="EA40" s="94"/>
      <c r="EB40" s="521">
        <f t="shared" si="2"/>
        <v>2.8646074598380551</v>
      </c>
      <c r="EC40" s="521"/>
      <c r="ED40" s="521"/>
      <c r="EE40" s="521"/>
      <c r="EF40" s="521"/>
      <c r="EG40" s="521"/>
      <c r="EH40" s="521"/>
      <c r="EI40" s="521"/>
      <c r="EJ40" s="521"/>
      <c r="EK40" s="521"/>
      <c r="EL40" s="15"/>
      <c r="EM40" s="15"/>
      <c r="EN40" s="15"/>
      <c r="EO40" s="15"/>
      <c r="EP40" s="15"/>
      <c r="EQ40" s="68"/>
    </row>
    <row r="41" spans="1:148" ht="18.75" customHeight="1" x14ac:dyDescent="0.2">
      <c r="A41" s="263" t="s">
        <v>123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4"/>
      <c r="N41" s="457">
        <f t="shared" si="3"/>
        <v>5885</v>
      </c>
      <c r="O41" s="397"/>
      <c r="P41" s="397"/>
      <c r="Q41" s="397"/>
      <c r="R41" s="397"/>
      <c r="S41" s="397"/>
      <c r="T41" s="397"/>
      <c r="U41" s="397"/>
      <c r="V41" s="397"/>
      <c r="W41" s="397"/>
      <c r="X41" s="94"/>
      <c r="Y41" s="94"/>
      <c r="Z41" s="94"/>
      <c r="AA41" s="94"/>
      <c r="AB41" s="94"/>
      <c r="AC41" s="397">
        <v>2874</v>
      </c>
      <c r="AD41" s="397"/>
      <c r="AE41" s="397"/>
      <c r="AF41" s="397"/>
      <c r="AG41" s="397"/>
      <c r="AH41" s="397"/>
      <c r="AI41" s="397"/>
      <c r="AJ41" s="397"/>
      <c r="AK41" s="397"/>
      <c r="AL41" s="397"/>
      <c r="AM41" s="94"/>
      <c r="AN41" s="94"/>
      <c r="AO41" s="94"/>
      <c r="AP41" s="94"/>
      <c r="AQ41" s="94"/>
      <c r="AR41" s="397">
        <v>3011</v>
      </c>
      <c r="AS41" s="397"/>
      <c r="AT41" s="397"/>
      <c r="AU41" s="397"/>
      <c r="AV41" s="397"/>
      <c r="AW41" s="397"/>
      <c r="AX41" s="397"/>
      <c r="AY41" s="397"/>
      <c r="AZ41" s="397"/>
      <c r="BA41" s="397"/>
      <c r="BB41" s="94"/>
      <c r="BC41" s="94"/>
      <c r="BD41" s="94"/>
      <c r="BE41" s="94"/>
      <c r="BF41" s="94"/>
      <c r="BG41" s="521">
        <f t="shared" si="4"/>
        <v>5.4522040430617578</v>
      </c>
      <c r="BH41" s="521"/>
      <c r="BI41" s="521"/>
      <c r="BJ41" s="521"/>
      <c r="BK41" s="521"/>
      <c r="BL41" s="521"/>
      <c r="BM41" s="521"/>
      <c r="BN41" s="521"/>
      <c r="BO41" s="521"/>
      <c r="BP41" s="521"/>
      <c r="BQ41" s="58"/>
      <c r="BR41" s="58"/>
      <c r="BS41" s="58"/>
      <c r="BT41" s="58"/>
      <c r="BU41" s="58"/>
      <c r="BV41" s="263" t="s">
        <v>140</v>
      </c>
      <c r="BW41" s="263"/>
      <c r="BX41" s="263"/>
      <c r="BY41" s="263"/>
      <c r="BZ41" s="263"/>
      <c r="CA41" s="263"/>
      <c r="CB41" s="263"/>
      <c r="CC41" s="263"/>
      <c r="CD41" s="263"/>
      <c r="CE41" s="263"/>
      <c r="CF41" s="263"/>
      <c r="CG41" s="263"/>
      <c r="CH41" s="264"/>
      <c r="CI41" s="397">
        <f t="shared" si="1"/>
        <v>2066</v>
      </c>
      <c r="CJ41" s="397"/>
      <c r="CK41" s="397"/>
      <c r="CL41" s="397"/>
      <c r="CM41" s="397"/>
      <c r="CN41" s="397"/>
      <c r="CO41" s="397"/>
      <c r="CP41" s="397"/>
      <c r="CQ41" s="397"/>
      <c r="CR41" s="397"/>
      <c r="CS41" s="94"/>
      <c r="CT41" s="94"/>
      <c r="CU41" s="94"/>
      <c r="CV41" s="94"/>
      <c r="CW41" s="94"/>
      <c r="CX41" s="522">
        <v>988</v>
      </c>
      <c r="CY41" s="523"/>
      <c r="CZ41" s="523"/>
      <c r="DA41" s="523"/>
      <c r="DB41" s="523"/>
      <c r="DC41" s="523"/>
      <c r="DD41" s="523"/>
      <c r="DE41" s="523"/>
      <c r="DF41" s="523"/>
      <c r="DG41" s="523"/>
      <c r="DH41" s="94"/>
      <c r="DI41" s="94"/>
      <c r="DJ41" s="94"/>
      <c r="DK41" s="94"/>
      <c r="DL41" s="94"/>
      <c r="DM41" s="522">
        <v>1078</v>
      </c>
      <c r="DN41" s="523"/>
      <c r="DO41" s="523"/>
      <c r="DP41" s="523"/>
      <c r="DQ41" s="523"/>
      <c r="DR41" s="523"/>
      <c r="DS41" s="523"/>
      <c r="DT41" s="523"/>
      <c r="DU41" s="523"/>
      <c r="DV41" s="523"/>
      <c r="DW41" s="94"/>
      <c r="DX41" s="94"/>
      <c r="DY41" s="94"/>
      <c r="DZ41" s="94"/>
      <c r="EA41" s="94"/>
      <c r="EB41" s="521">
        <f t="shared" si="2"/>
        <v>1.9140617762048582</v>
      </c>
      <c r="EC41" s="521"/>
      <c r="ED41" s="521"/>
      <c r="EE41" s="521"/>
      <c r="EF41" s="521"/>
      <c r="EG41" s="521"/>
      <c r="EH41" s="521"/>
      <c r="EI41" s="521"/>
      <c r="EJ41" s="521"/>
      <c r="EK41" s="521"/>
      <c r="EL41" s="15"/>
      <c r="EM41" s="15"/>
      <c r="EN41" s="15"/>
      <c r="EO41" s="15"/>
      <c r="EP41" s="15"/>
      <c r="EQ41" s="68"/>
    </row>
    <row r="42" spans="1:148" ht="18.75" customHeight="1" x14ac:dyDescent="0.2">
      <c r="A42" s="263" t="s">
        <v>124</v>
      </c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4"/>
      <c r="N42" s="457">
        <f t="shared" si="3"/>
        <v>5127</v>
      </c>
      <c r="O42" s="397"/>
      <c r="P42" s="397"/>
      <c r="Q42" s="397"/>
      <c r="R42" s="397"/>
      <c r="S42" s="397"/>
      <c r="T42" s="397"/>
      <c r="U42" s="397"/>
      <c r="V42" s="397"/>
      <c r="W42" s="397"/>
      <c r="X42" s="94"/>
      <c r="Y42" s="94"/>
      <c r="Z42" s="94"/>
      <c r="AA42" s="94"/>
      <c r="AB42" s="94"/>
      <c r="AC42" s="397">
        <v>2579</v>
      </c>
      <c r="AD42" s="397"/>
      <c r="AE42" s="397"/>
      <c r="AF42" s="397"/>
      <c r="AG42" s="397"/>
      <c r="AH42" s="397"/>
      <c r="AI42" s="397"/>
      <c r="AJ42" s="397"/>
      <c r="AK42" s="397"/>
      <c r="AL42" s="397"/>
      <c r="AM42" s="94"/>
      <c r="AN42" s="94"/>
      <c r="AO42" s="94"/>
      <c r="AP42" s="94"/>
      <c r="AQ42" s="94"/>
      <c r="AR42" s="397">
        <v>2548</v>
      </c>
      <c r="AS42" s="397"/>
      <c r="AT42" s="397"/>
      <c r="AU42" s="397"/>
      <c r="AV42" s="397"/>
      <c r="AW42" s="397"/>
      <c r="AX42" s="397"/>
      <c r="AY42" s="397"/>
      <c r="AZ42" s="397"/>
      <c r="BA42" s="397"/>
      <c r="BB42" s="94"/>
      <c r="BC42" s="94"/>
      <c r="BD42" s="94"/>
      <c r="BE42" s="94"/>
      <c r="BF42" s="94"/>
      <c r="BG42" s="521">
        <f t="shared" si="4"/>
        <v>4.749949044822027</v>
      </c>
      <c r="BH42" s="521"/>
      <c r="BI42" s="521"/>
      <c r="BJ42" s="521"/>
      <c r="BK42" s="521"/>
      <c r="BL42" s="521"/>
      <c r="BM42" s="521"/>
      <c r="BN42" s="521"/>
      <c r="BO42" s="521"/>
      <c r="BP42" s="521"/>
      <c r="BQ42" s="58"/>
      <c r="BR42" s="58"/>
      <c r="BS42" s="58"/>
      <c r="BT42" s="58"/>
      <c r="BU42" s="58"/>
      <c r="BV42" s="263" t="s">
        <v>141</v>
      </c>
      <c r="BW42" s="263"/>
      <c r="BX42" s="263"/>
      <c r="BY42" s="263"/>
      <c r="BZ42" s="263"/>
      <c r="CA42" s="263"/>
      <c r="CB42" s="263"/>
      <c r="CC42" s="263"/>
      <c r="CD42" s="263"/>
      <c r="CE42" s="263"/>
      <c r="CF42" s="263"/>
      <c r="CG42" s="263"/>
      <c r="CH42" s="264"/>
      <c r="CI42" s="397">
        <f t="shared" si="1"/>
        <v>158</v>
      </c>
      <c r="CJ42" s="397"/>
      <c r="CK42" s="397"/>
      <c r="CL42" s="397"/>
      <c r="CM42" s="397"/>
      <c r="CN42" s="397"/>
      <c r="CO42" s="397"/>
      <c r="CP42" s="397"/>
      <c r="CQ42" s="397"/>
      <c r="CR42" s="397"/>
      <c r="CS42" s="94"/>
      <c r="CT42" s="94"/>
      <c r="CU42" s="94"/>
      <c r="CV42" s="94"/>
      <c r="CW42" s="94"/>
      <c r="CX42" s="522">
        <v>78</v>
      </c>
      <c r="CY42" s="523"/>
      <c r="CZ42" s="523"/>
      <c r="DA42" s="523"/>
      <c r="DB42" s="523"/>
      <c r="DC42" s="523"/>
      <c r="DD42" s="523"/>
      <c r="DE42" s="523"/>
      <c r="DF42" s="523"/>
      <c r="DG42" s="523"/>
      <c r="DH42" s="94"/>
      <c r="DI42" s="94"/>
      <c r="DJ42" s="94"/>
      <c r="DK42" s="94"/>
      <c r="DL42" s="94"/>
      <c r="DM42" s="522">
        <v>80</v>
      </c>
      <c r="DN42" s="523"/>
      <c r="DO42" s="523"/>
      <c r="DP42" s="523"/>
      <c r="DQ42" s="523"/>
      <c r="DR42" s="523"/>
      <c r="DS42" s="523"/>
      <c r="DT42" s="523"/>
      <c r="DU42" s="523"/>
      <c r="DV42" s="523"/>
      <c r="DW42" s="94"/>
      <c r="DX42" s="94"/>
      <c r="DY42" s="94"/>
      <c r="DZ42" s="94"/>
      <c r="EA42" s="94"/>
      <c r="EB42" s="521">
        <f t="shared" si="2"/>
        <v>0.14638032944838703</v>
      </c>
      <c r="EC42" s="521"/>
      <c r="ED42" s="521"/>
      <c r="EE42" s="521"/>
      <c r="EF42" s="521"/>
      <c r="EG42" s="521"/>
      <c r="EH42" s="521"/>
      <c r="EI42" s="521"/>
      <c r="EJ42" s="521"/>
      <c r="EK42" s="521"/>
      <c r="EL42" s="15"/>
      <c r="EM42" s="15"/>
      <c r="EN42" s="15"/>
      <c r="EO42" s="15"/>
      <c r="EP42" s="15"/>
      <c r="EQ42" s="68"/>
    </row>
    <row r="43" spans="1:148" ht="18.75" customHeight="1" x14ac:dyDescent="0.2">
      <c r="A43" s="263" t="s">
        <v>125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4"/>
      <c r="N43" s="457">
        <f t="shared" si="3"/>
        <v>3831</v>
      </c>
      <c r="O43" s="397"/>
      <c r="P43" s="397"/>
      <c r="Q43" s="397"/>
      <c r="R43" s="397"/>
      <c r="S43" s="397"/>
      <c r="T43" s="397"/>
      <c r="U43" s="397"/>
      <c r="V43" s="397"/>
      <c r="W43" s="397"/>
      <c r="X43" s="94"/>
      <c r="Y43" s="94"/>
      <c r="Z43" s="94"/>
      <c r="AA43" s="94"/>
      <c r="AB43" s="94"/>
      <c r="AC43" s="397">
        <v>1864</v>
      </c>
      <c r="AD43" s="397"/>
      <c r="AE43" s="397"/>
      <c r="AF43" s="397"/>
      <c r="AG43" s="397"/>
      <c r="AH43" s="397"/>
      <c r="AI43" s="397"/>
      <c r="AJ43" s="397"/>
      <c r="AK43" s="397"/>
      <c r="AL43" s="397"/>
      <c r="AM43" s="94"/>
      <c r="AN43" s="94"/>
      <c r="AO43" s="94"/>
      <c r="AP43" s="94"/>
      <c r="AQ43" s="94"/>
      <c r="AR43" s="397">
        <v>1967</v>
      </c>
      <c r="AS43" s="397"/>
      <c r="AT43" s="397"/>
      <c r="AU43" s="397"/>
      <c r="AV43" s="397"/>
      <c r="AW43" s="397"/>
      <c r="AX43" s="397"/>
      <c r="AY43" s="397"/>
      <c r="AZ43" s="397"/>
      <c r="BA43" s="397"/>
      <c r="BB43" s="94"/>
      <c r="BC43" s="94"/>
      <c r="BD43" s="94"/>
      <c r="BE43" s="94"/>
      <c r="BF43" s="94"/>
      <c r="BG43" s="521">
        <f t="shared" si="4"/>
        <v>3.5492597602327267</v>
      </c>
      <c r="BH43" s="521"/>
      <c r="BI43" s="521"/>
      <c r="BJ43" s="521"/>
      <c r="BK43" s="521"/>
      <c r="BL43" s="521"/>
      <c r="BM43" s="521"/>
      <c r="BN43" s="521"/>
      <c r="BO43" s="521"/>
      <c r="BP43" s="521"/>
      <c r="BQ43" s="58"/>
      <c r="BR43" s="58"/>
      <c r="BS43" s="58"/>
      <c r="BT43" s="58"/>
      <c r="BU43" s="58"/>
      <c r="BV43" s="263" t="s">
        <v>142</v>
      </c>
      <c r="BW43" s="263"/>
      <c r="BX43" s="263"/>
      <c r="BY43" s="263"/>
      <c r="BZ43" s="263"/>
      <c r="CA43" s="263"/>
      <c r="CB43" s="263"/>
      <c r="CC43" s="263"/>
      <c r="CD43" s="263"/>
      <c r="CE43" s="263"/>
      <c r="CF43" s="263"/>
      <c r="CG43" s="263"/>
      <c r="CH43" s="264"/>
      <c r="CI43" s="397">
        <f t="shared" si="1"/>
        <v>153</v>
      </c>
      <c r="CJ43" s="397"/>
      <c r="CK43" s="397"/>
      <c r="CL43" s="397"/>
      <c r="CM43" s="397"/>
      <c r="CN43" s="397"/>
      <c r="CO43" s="397"/>
      <c r="CP43" s="397"/>
      <c r="CQ43" s="397"/>
      <c r="CR43" s="397"/>
      <c r="CS43" s="94"/>
      <c r="CT43" s="94"/>
      <c r="CU43" s="94"/>
      <c r="CV43" s="94"/>
      <c r="CW43" s="94"/>
      <c r="CX43" s="522">
        <v>73</v>
      </c>
      <c r="CY43" s="523"/>
      <c r="CZ43" s="523"/>
      <c r="DA43" s="523"/>
      <c r="DB43" s="523"/>
      <c r="DC43" s="523"/>
      <c r="DD43" s="523"/>
      <c r="DE43" s="523"/>
      <c r="DF43" s="523"/>
      <c r="DG43" s="523"/>
      <c r="DH43" s="94"/>
      <c r="DI43" s="94"/>
      <c r="DJ43" s="94"/>
      <c r="DK43" s="94"/>
      <c r="DL43" s="94"/>
      <c r="DM43" s="522">
        <v>80</v>
      </c>
      <c r="DN43" s="523"/>
      <c r="DO43" s="523"/>
      <c r="DP43" s="523"/>
      <c r="DQ43" s="523"/>
      <c r="DR43" s="523"/>
      <c r="DS43" s="523"/>
      <c r="DT43" s="523"/>
      <c r="DU43" s="523"/>
      <c r="DV43" s="523"/>
      <c r="DW43" s="94"/>
      <c r="DX43" s="94"/>
      <c r="DY43" s="94"/>
      <c r="DZ43" s="94"/>
      <c r="EA43" s="94"/>
      <c r="EB43" s="521">
        <f t="shared" si="2"/>
        <v>0.14174804054179252</v>
      </c>
      <c r="EC43" s="521"/>
      <c r="ED43" s="521"/>
      <c r="EE43" s="521"/>
      <c r="EF43" s="521"/>
      <c r="EG43" s="521"/>
      <c r="EH43" s="521"/>
      <c r="EI43" s="521"/>
      <c r="EJ43" s="521"/>
      <c r="EK43" s="521"/>
      <c r="EL43" s="15"/>
      <c r="EM43" s="15"/>
      <c r="EN43" s="15"/>
      <c r="EO43" s="15"/>
      <c r="EP43" s="15"/>
      <c r="EQ43" s="68"/>
    </row>
    <row r="44" spans="1:148" ht="18.75" customHeight="1" x14ac:dyDescent="0.2">
      <c r="A44" s="263" t="s">
        <v>126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4"/>
      <c r="N44" s="457">
        <f t="shared" si="3"/>
        <v>5328</v>
      </c>
      <c r="O44" s="397"/>
      <c r="P44" s="397"/>
      <c r="Q44" s="397"/>
      <c r="R44" s="397"/>
      <c r="S44" s="397"/>
      <c r="T44" s="397"/>
      <c r="U44" s="397"/>
      <c r="V44" s="397"/>
      <c r="W44" s="397"/>
      <c r="X44" s="94"/>
      <c r="Y44" s="94"/>
      <c r="Z44" s="94"/>
      <c r="AA44" s="94"/>
      <c r="AB44" s="94"/>
      <c r="AC44" s="397">
        <v>2653</v>
      </c>
      <c r="AD44" s="397"/>
      <c r="AE44" s="397"/>
      <c r="AF44" s="397"/>
      <c r="AG44" s="397"/>
      <c r="AH44" s="397"/>
      <c r="AI44" s="397"/>
      <c r="AJ44" s="397"/>
      <c r="AK44" s="397"/>
      <c r="AL44" s="397"/>
      <c r="AM44" s="94"/>
      <c r="AN44" s="94"/>
      <c r="AO44" s="94"/>
      <c r="AP44" s="94"/>
      <c r="AQ44" s="94"/>
      <c r="AR44" s="397">
        <v>2675</v>
      </c>
      <c r="AS44" s="397"/>
      <c r="AT44" s="397"/>
      <c r="AU44" s="397"/>
      <c r="AV44" s="397"/>
      <c r="AW44" s="397"/>
      <c r="AX44" s="397"/>
      <c r="AY44" s="397"/>
      <c r="AZ44" s="397"/>
      <c r="BA44" s="397"/>
      <c r="BB44" s="94"/>
      <c r="BC44" s="94"/>
      <c r="BD44" s="94"/>
      <c r="BE44" s="94"/>
      <c r="BF44" s="94"/>
      <c r="BG44" s="521">
        <f t="shared" si="4"/>
        <v>4.9361670588671274</v>
      </c>
      <c r="BH44" s="521"/>
      <c r="BI44" s="521"/>
      <c r="BJ44" s="521"/>
      <c r="BK44" s="521"/>
      <c r="BL44" s="521"/>
      <c r="BM44" s="521"/>
      <c r="BN44" s="521"/>
      <c r="BO44" s="521"/>
      <c r="BP44" s="521"/>
      <c r="BQ44" s="58"/>
      <c r="BR44" s="58"/>
      <c r="BS44" s="58"/>
      <c r="BT44" s="58"/>
      <c r="BU44" s="58"/>
      <c r="BV44" s="263" t="s">
        <v>143</v>
      </c>
      <c r="BW44" s="263"/>
      <c r="BX44" s="263"/>
      <c r="BY44" s="263"/>
      <c r="BZ44" s="263"/>
      <c r="CA44" s="263"/>
      <c r="CB44" s="263"/>
      <c r="CC44" s="263"/>
      <c r="CD44" s="263"/>
      <c r="CE44" s="263"/>
      <c r="CF44" s="263"/>
      <c r="CG44" s="263"/>
      <c r="CH44" s="264"/>
      <c r="CI44" s="397">
        <f t="shared" si="1"/>
        <v>779</v>
      </c>
      <c r="CJ44" s="397"/>
      <c r="CK44" s="397"/>
      <c r="CL44" s="397"/>
      <c r="CM44" s="397"/>
      <c r="CN44" s="397"/>
      <c r="CO44" s="397"/>
      <c r="CP44" s="397"/>
      <c r="CQ44" s="397"/>
      <c r="CR44" s="397"/>
      <c r="CS44" s="94"/>
      <c r="CT44" s="94"/>
      <c r="CU44" s="94"/>
      <c r="CV44" s="94"/>
      <c r="CW44" s="94"/>
      <c r="CX44" s="522">
        <v>383</v>
      </c>
      <c r="CY44" s="523"/>
      <c r="CZ44" s="523"/>
      <c r="DA44" s="523"/>
      <c r="DB44" s="523"/>
      <c r="DC44" s="523"/>
      <c r="DD44" s="523"/>
      <c r="DE44" s="523"/>
      <c r="DF44" s="523"/>
      <c r="DG44" s="523"/>
      <c r="DH44" s="94"/>
      <c r="DI44" s="94"/>
      <c r="DJ44" s="94"/>
      <c r="DK44" s="94"/>
      <c r="DL44" s="94"/>
      <c r="DM44" s="522">
        <v>396</v>
      </c>
      <c r="DN44" s="523"/>
      <c r="DO44" s="523"/>
      <c r="DP44" s="523"/>
      <c r="DQ44" s="523"/>
      <c r="DR44" s="523"/>
      <c r="DS44" s="523"/>
      <c r="DT44" s="523"/>
      <c r="DU44" s="523"/>
      <c r="DV44" s="523"/>
      <c r="DW44" s="94"/>
      <c r="DX44" s="94"/>
      <c r="DY44" s="94"/>
      <c r="DZ44" s="94"/>
      <c r="EA44" s="94"/>
      <c r="EB44" s="521">
        <f t="shared" si="2"/>
        <v>0.72171061164742722</v>
      </c>
      <c r="EC44" s="521"/>
      <c r="ED44" s="521"/>
      <c r="EE44" s="521"/>
      <c r="EF44" s="521"/>
      <c r="EG44" s="521"/>
      <c r="EH44" s="521"/>
      <c r="EI44" s="521"/>
      <c r="EJ44" s="521"/>
      <c r="EK44" s="521"/>
      <c r="EL44" s="15"/>
      <c r="EM44" s="15"/>
      <c r="EN44" s="15"/>
      <c r="EO44" s="15"/>
      <c r="EP44" s="15"/>
      <c r="EQ44" s="68"/>
      <c r="ER44" s="68"/>
    </row>
    <row r="45" spans="1:148" ht="18.75" customHeight="1" x14ac:dyDescent="0.2">
      <c r="A45" s="263" t="s">
        <v>44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4"/>
      <c r="N45" s="457">
        <f t="shared" si="3"/>
        <v>2826</v>
      </c>
      <c r="O45" s="397"/>
      <c r="P45" s="397"/>
      <c r="Q45" s="397"/>
      <c r="R45" s="397"/>
      <c r="S45" s="397"/>
      <c r="T45" s="397"/>
      <c r="U45" s="397"/>
      <c r="V45" s="397"/>
      <c r="W45" s="397"/>
      <c r="X45" s="94"/>
      <c r="Y45" s="94"/>
      <c r="Z45" s="94"/>
      <c r="AA45" s="94"/>
      <c r="AB45" s="94"/>
      <c r="AC45" s="397">
        <v>1412</v>
      </c>
      <c r="AD45" s="397"/>
      <c r="AE45" s="397"/>
      <c r="AF45" s="397"/>
      <c r="AG45" s="397"/>
      <c r="AH45" s="397"/>
      <c r="AI45" s="397"/>
      <c r="AJ45" s="397"/>
      <c r="AK45" s="397"/>
      <c r="AL45" s="397"/>
      <c r="AM45" s="94"/>
      <c r="AN45" s="94"/>
      <c r="AO45" s="94"/>
      <c r="AP45" s="94"/>
      <c r="AQ45" s="94"/>
      <c r="AR45" s="397">
        <v>1414</v>
      </c>
      <c r="AS45" s="397"/>
      <c r="AT45" s="397"/>
      <c r="AU45" s="397"/>
      <c r="AV45" s="397"/>
      <c r="AW45" s="397"/>
      <c r="AX45" s="397"/>
      <c r="AY45" s="397"/>
      <c r="AZ45" s="397"/>
      <c r="BA45" s="397"/>
      <c r="BB45" s="94"/>
      <c r="BC45" s="94"/>
      <c r="BD45" s="94"/>
      <c r="BE45" s="94"/>
      <c r="BF45" s="94"/>
      <c r="BG45" s="521">
        <f t="shared" si="4"/>
        <v>2.6181696900072264</v>
      </c>
      <c r="BH45" s="521"/>
      <c r="BI45" s="521"/>
      <c r="BJ45" s="521"/>
      <c r="BK45" s="521"/>
      <c r="BL45" s="521"/>
      <c r="BM45" s="521"/>
      <c r="BN45" s="521"/>
      <c r="BO45" s="521"/>
      <c r="BP45" s="521"/>
      <c r="BQ45" s="58"/>
      <c r="BR45" s="58"/>
      <c r="BS45" s="58"/>
      <c r="BT45" s="58"/>
      <c r="BU45" s="58"/>
      <c r="BV45" s="263" t="s">
        <v>144</v>
      </c>
      <c r="BW45" s="263"/>
      <c r="BX45" s="263"/>
      <c r="BY45" s="263"/>
      <c r="BZ45" s="263"/>
      <c r="CA45" s="263"/>
      <c r="CB45" s="263"/>
      <c r="CC45" s="263"/>
      <c r="CD45" s="263"/>
      <c r="CE45" s="263"/>
      <c r="CF45" s="263"/>
      <c r="CG45" s="263"/>
      <c r="CH45" s="264"/>
      <c r="CI45" s="397">
        <f t="shared" si="1"/>
        <v>1343</v>
      </c>
      <c r="CJ45" s="397"/>
      <c r="CK45" s="397"/>
      <c r="CL45" s="397"/>
      <c r="CM45" s="397"/>
      <c r="CN45" s="397"/>
      <c r="CO45" s="397"/>
      <c r="CP45" s="397"/>
      <c r="CQ45" s="397"/>
      <c r="CR45" s="397"/>
      <c r="CS45" s="94"/>
      <c r="CT45" s="94"/>
      <c r="CU45" s="94"/>
      <c r="CV45" s="94"/>
      <c r="CW45" s="94"/>
      <c r="CX45" s="522">
        <v>655</v>
      </c>
      <c r="CY45" s="523"/>
      <c r="CZ45" s="523"/>
      <c r="DA45" s="523"/>
      <c r="DB45" s="523"/>
      <c r="DC45" s="523"/>
      <c r="DD45" s="523"/>
      <c r="DE45" s="523"/>
      <c r="DF45" s="523"/>
      <c r="DG45" s="523"/>
      <c r="DH45" s="94"/>
      <c r="DI45" s="94"/>
      <c r="DJ45" s="94"/>
      <c r="DK45" s="94"/>
      <c r="DL45" s="94"/>
      <c r="DM45" s="522">
        <v>688</v>
      </c>
      <c r="DN45" s="523"/>
      <c r="DO45" s="523"/>
      <c r="DP45" s="523"/>
      <c r="DQ45" s="523"/>
      <c r="DR45" s="523"/>
      <c r="DS45" s="523"/>
      <c r="DT45" s="523"/>
      <c r="DU45" s="523"/>
      <c r="DV45" s="523"/>
      <c r="DW45" s="94"/>
      <c r="DX45" s="94"/>
      <c r="DY45" s="94"/>
      <c r="DZ45" s="94"/>
      <c r="EA45" s="94"/>
      <c r="EB45" s="521">
        <f t="shared" si="2"/>
        <v>1.2442328003112897</v>
      </c>
      <c r="EC45" s="521"/>
      <c r="ED45" s="521"/>
      <c r="EE45" s="521"/>
      <c r="EF45" s="521"/>
      <c r="EG45" s="521"/>
      <c r="EH45" s="521"/>
      <c r="EI45" s="521"/>
      <c r="EJ45" s="521"/>
      <c r="EK45" s="521"/>
      <c r="EL45" s="15"/>
      <c r="EM45" s="15"/>
      <c r="EN45" s="15"/>
      <c r="EO45" s="15"/>
      <c r="EP45" s="15"/>
      <c r="EQ45" s="68"/>
      <c r="ER45" s="68"/>
    </row>
    <row r="46" spans="1:148" ht="18.75" customHeight="1" x14ac:dyDescent="0.2">
      <c r="A46" s="263" t="s">
        <v>45</v>
      </c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4"/>
      <c r="N46" s="457">
        <f t="shared" si="3"/>
        <v>2702</v>
      </c>
      <c r="O46" s="397"/>
      <c r="P46" s="397"/>
      <c r="Q46" s="397"/>
      <c r="R46" s="397"/>
      <c r="S46" s="397"/>
      <c r="T46" s="397"/>
      <c r="U46" s="397"/>
      <c r="V46" s="397"/>
      <c r="W46" s="397"/>
      <c r="X46" s="94"/>
      <c r="Y46" s="94"/>
      <c r="Z46" s="94"/>
      <c r="AA46" s="94"/>
      <c r="AB46" s="94"/>
      <c r="AC46" s="397">
        <v>1308</v>
      </c>
      <c r="AD46" s="397"/>
      <c r="AE46" s="397"/>
      <c r="AF46" s="397"/>
      <c r="AG46" s="397"/>
      <c r="AH46" s="397"/>
      <c r="AI46" s="397"/>
      <c r="AJ46" s="397"/>
      <c r="AK46" s="397"/>
      <c r="AL46" s="397"/>
      <c r="AM46" s="94"/>
      <c r="AN46" s="94"/>
      <c r="AO46" s="94"/>
      <c r="AP46" s="94"/>
      <c r="AQ46" s="94"/>
      <c r="AR46" s="397">
        <v>1394</v>
      </c>
      <c r="AS46" s="397"/>
      <c r="AT46" s="397"/>
      <c r="AU46" s="397"/>
      <c r="AV46" s="397"/>
      <c r="AW46" s="397"/>
      <c r="AX46" s="397"/>
      <c r="AY46" s="397"/>
      <c r="AZ46" s="397"/>
      <c r="BA46" s="397"/>
      <c r="BB46" s="94"/>
      <c r="BC46" s="94"/>
      <c r="BD46" s="94"/>
      <c r="BE46" s="94"/>
      <c r="BF46" s="94"/>
      <c r="BG46" s="521">
        <f t="shared" si="4"/>
        <v>2.5032889251236821</v>
      </c>
      <c r="BH46" s="521"/>
      <c r="BI46" s="521"/>
      <c r="BJ46" s="521"/>
      <c r="BK46" s="521"/>
      <c r="BL46" s="521"/>
      <c r="BM46" s="521"/>
      <c r="BN46" s="521"/>
      <c r="BO46" s="521"/>
      <c r="BP46" s="521"/>
      <c r="BQ46" s="58"/>
      <c r="BR46" s="58"/>
      <c r="BS46" s="58"/>
      <c r="BT46" s="58"/>
      <c r="BU46" s="58"/>
      <c r="BV46" s="263" t="s">
        <v>145</v>
      </c>
      <c r="BW46" s="263"/>
      <c r="BX46" s="263"/>
      <c r="BY46" s="263"/>
      <c r="BZ46" s="263"/>
      <c r="CA46" s="263"/>
      <c r="CB46" s="263"/>
      <c r="CC46" s="263"/>
      <c r="CD46" s="263"/>
      <c r="CE46" s="263"/>
      <c r="CF46" s="263"/>
      <c r="CG46" s="263"/>
      <c r="CH46" s="264"/>
      <c r="CI46" s="397">
        <f t="shared" si="1"/>
        <v>1288</v>
      </c>
      <c r="CJ46" s="397"/>
      <c r="CK46" s="397"/>
      <c r="CL46" s="397"/>
      <c r="CM46" s="397"/>
      <c r="CN46" s="397"/>
      <c r="CO46" s="397"/>
      <c r="CP46" s="397"/>
      <c r="CQ46" s="397"/>
      <c r="CR46" s="397"/>
      <c r="CS46" s="94"/>
      <c r="CT46" s="94"/>
      <c r="CU46" s="94"/>
      <c r="CV46" s="94"/>
      <c r="CW46" s="94"/>
      <c r="CX46" s="522">
        <v>637</v>
      </c>
      <c r="CY46" s="523"/>
      <c r="CZ46" s="523"/>
      <c r="DA46" s="523"/>
      <c r="DB46" s="523"/>
      <c r="DC46" s="523"/>
      <c r="DD46" s="523"/>
      <c r="DE46" s="523"/>
      <c r="DF46" s="523"/>
      <c r="DG46" s="523"/>
      <c r="DH46" s="94"/>
      <c r="DI46" s="94"/>
      <c r="DJ46" s="94"/>
      <c r="DK46" s="94"/>
      <c r="DL46" s="94"/>
      <c r="DM46" s="522">
        <v>651</v>
      </c>
      <c r="DN46" s="523"/>
      <c r="DO46" s="523"/>
      <c r="DP46" s="523"/>
      <c r="DQ46" s="523"/>
      <c r="DR46" s="523"/>
      <c r="DS46" s="523"/>
      <c r="DT46" s="523"/>
      <c r="DU46" s="523"/>
      <c r="DV46" s="523"/>
      <c r="DW46" s="94"/>
      <c r="DX46" s="94"/>
      <c r="DY46" s="94"/>
      <c r="DZ46" s="94"/>
      <c r="EA46" s="94"/>
      <c r="EB46" s="521">
        <f t="shared" si="2"/>
        <v>1.19327762233875</v>
      </c>
      <c r="EC46" s="521"/>
      <c r="ED46" s="521"/>
      <c r="EE46" s="521"/>
      <c r="EF46" s="521"/>
      <c r="EG46" s="521"/>
      <c r="EH46" s="521"/>
      <c r="EI46" s="521"/>
      <c r="EJ46" s="521"/>
      <c r="EK46" s="521"/>
      <c r="EL46" s="15"/>
      <c r="EM46" s="15"/>
      <c r="EN46" s="15"/>
      <c r="EO46" s="15"/>
      <c r="EP46" s="15"/>
      <c r="EQ46" s="68"/>
    </row>
    <row r="47" spans="1:148" ht="18.75" customHeight="1" x14ac:dyDescent="0.2">
      <c r="A47" s="265" t="s">
        <v>127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6"/>
      <c r="N47" s="524">
        <f t="shared" si="3"/>
        <v>2926</v>
      </c>
      <c r="O47" s="525"/>
      <c r="P47" s="525"/>
      <c r="Q47" s="525"/>
      <c r="R47" s="525"/>
      <c r="S47" s="525"/>
      <c r="T47" s="525"/>
      <c r="U47" s="525"/>
      <c r="V47" s="525"/>
      <c r="W47" s="525"/>
      <c r="X47" s="93"/>
      <c r="Y47" s="93"/>
      <c r="Z47" s="93"/>
      <c r="AA47" s="93"/>
      <c r="AB47" s="93"/>
      <c r="AC47" s="525">
        <v>1471</v>
      </c>
      <c r="AD47" s="525"/>
      <c r="AE47" s="525"/>
      <c r="AF47" s="525"/>
      <c r="AG47" s="525"/>
      <c r="AH47" s="525"/>
      <c r="AI47" s="525"/>
      <c r="AJ47" s="525"/>
      <c r="AK47" s="525"/>
      <c r="AL47" s="525"/>
      <c r="AM47" s="93"/>
      <c r="AN47" s="93"/>
      <c r="AO47" s="93"/>
      <c r="AP47" s="93"/>
      <c r="AQ47" s="93"/>
      <c r="AR47" s="525">
        <v>1455</v>
      </c>
      <c r="AS47" s="525"/>
      <c r="AT47" s="525"/>
      <c r="AU47" s="525"/>
      <c r="AV47" s="525"/>
      <c r="AW47" s="525"/>
      <c r="AX47" s="525"/>
      <c r="AY47" s="525"/>
      <c r="AZ47" s="525"/>
      <c r="BA47" s="525"/>
      <c r="BB47" s="93"/>
      <c r="BC47" s="93"/>
      <c r="BD47" s="93"/>
      <c r="BE47" s="93"/>
      <c r="BF47" s="93"/>
      <c r="BG47" s="526">
        <f t="shared" si="4"/>
        <v>2.710815468139117</v>
      </c>
      <c r="BH47" s="526"/>
      <c r="BI47" s="526"/>
      <c r="BJ47" s="526"/>
      <c r="BK47" s="526"/>
      <c r="BL47" s="526"/>
      <c r="BM47" s="526"/>
      <c r="BN47" s="526"/>
      <c r="BO47" s="526"/>
      <c r="BP47" s="526"/>
      <c r="BQ47" s="54"/>
      <c r="BR47" s="54"/>
      <c r="BS47" s="54"/>
      <c r="BT47" s="54"/>
      <c r="BU47" s="54"/>
      <c r="BV47" s="265" t="s">
        <v>146</v>
      </c>
      <c r="BW47" s="265"/>
      <c r="BX47" s="265"/>
      <c r="BY47" s="265"/>
      <c r="BZ47" s="265"/>
      <c r="CA47" s="265"/>
      <c r="CB47" s="265"/>
      <c r="CC47" s="265"/>
      <c r="CD47" s="265"/>
      <c r="CE47" s="265"/>
      <c r="CF47" s="265"/>
      <c r="CG47" s="265"/>
      <c r="CH47" s="266"/>
      <c r="CI47" s="524">
        <f t="shared" si="1"/>
        <v>1029</v>
      </c>
      <c r="CJ47" s="525"/>
      <c r="CK47" s="525"/>
      <c r="CL47" s="525"/>
      <c r="CM47" s="525"/>
      <c r="CN47" s="525"/>
      <c r="CO47" s="525"/>
      <c r="CP47" s="525"/>
      <c r="CQ47" s="525"/>
      <c r="CR47" s="525"/>
      <c r="CS47" s="93"/>
      <c r="CT47" s="93"/>
      <c r="CU47" s="93"/>
      <c r="CV47" s="93"/>
      <c r="CW47" s="93"/>
      <c r="CX47" s="527">
        <v>499</v>
      </c>
      <c r="CY47" s="528"/>
      <c r="CZ47" s="528"/>
      <c r="DA47" s="528"/>
      <c r="DB47" s="528"/>
      <c r="DC47" s="528"/>
      <c r="DD47" s="528"/>
      <c r="DE47" s="528"/>
      <c r="DF47" s="528"/>
      <c r="DG47" s="528"/>
      <c r="DH47" s="93"/>
      <c r="DI47" s="93"/>
      <c r="DJ47" s="93"/>
      <c r="DK47" s="93"/>
      <c r="DL47" s="93"/>
      <c r="DM47" s="527">
        <v>530</v>
      </c>
      <c r="DN47" s="528"/>
      <c r="DO47" s="528"/>
      <c r="DP47" s="528"/>
      <c r="DQ47" s="528"/>
      <c r="DR47" s="528"/>
      <c r="DS47" s="528"/>
      <c r="DT47" s="528"/>
      <c r="DU47" s="528"/>
      <c r="DV47" s="528"/>
      <c r="DW47" s="93"/>
      <c r="DX47" s="93"/>
      <c r="DY47" s="93"/>
      <c r="DZ47" s="93"/>
      <c r="EA47" s="93"/>
      <c r="EB47" s="526">
        <f t="shared" si="2"/>
        <v>0.95332505697715353</v>
      </c>
      <c r="EC47" s="526"/>
      <c r="ED47" s="526"/>
      <c r="EE47" s="526"/>
      <c r="EF47" s="526"/>
      <c r="EG47" s="526"/>
      <c r="EH47" s="526"/>
      <c r="EI47" s="526"/>
      <c r="EJ47" s="526"/>
      <c r="EK47" s="526"/>
      <c r="EL47" s="53"/>
      <c r="EM47" s="53"/>
      <c r="EN47" s="53"/>
      <c r="EO47" s="53"/>
      <c r="EP47" s="53"/>
      <c r="EQ47" s="68"/>
    </row>
    <row r="48" spans="1:148" x14ac:dyDescent="0.2"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2" t="s">
        <v>46</v>
      </c>
    </row>
  </sheetData>
  <mergeCells count="266">
    <mergeCell ref="AL13:AW13"/>
    <mergeCell ref="AX13:BL13"/>
    <mergeCell ref="BM13:BU13"/>
    <mergeCell ref="A12:M12"/>
    <mergeCell ref="N12:Y12"/>
    <mergeCell ref="Z12:AK12"/>
    <mergeCell ref="AL12:AW12"/>
    <mergeCell ref="AX12:BL12"/>
    <mergeCell ref="A4:BU4"/>
    <mergeCell ref="BI5:BU5"/>
    <mergeCell ref="A10:M11"/>
    <mergeCell ref="N10:AW10"/>
    <mergeCell ref="AX10:BL11"/>
    <mergeCell ref="BM10:BU11"/>
    <mergeCell ref="N11:Y11"/>
    <mergeCell ref="Z11:AK11"/>
    <mergeCell ref="AL11:AW11"/>
    <mergeCell ref="BI6:BU6"/>
    <mergeCell ref="BI8:BU8"/>
    <mergeCell ref="BI7:BU7"/>
    <mergeCell ref="BI9:BU9"/>
    <mergeCell ref="A22:BU22"/>
    <mergeCell ref="BV22:EP22"/>
    <mergeCell ref="BM12:BU12"/>
    <mergeCell ref="A15:M15"/>
    <mergeCell ref="N15:Y15"/>
    <mergeCell ref="Z15:AK15"/>
    <mergeCell ref="AL15:AW15"/>
    <mergeCell ref="AX15:BL15"/>
    <mergeCell ref="BM15:BU15"/>
    <mergeCell ref="AL14:AW14"/>
    <mergeCell ref="AX14:BL14"/>
    <mergeCell ref="BM14:BU14"/>
    <mergeCell ref="A14:M14"/>
    <mergeCell ref="N14:Y14"/>
    <mergeCell ref="Z14:AK14"/>
    <mergeCell ref="A13:M13"/>
    <mergeCell ref="N13:Y13"/>
    <mergeCell ref="Z13:AK13"/>
    <mergeCell ref="A16:M16"/>
    <mergeCell ref="N16:Y16"/>
    <mergeCell ref="Z16:AK16"/>
    <mergeCell ref="AL16:AW16"/>
    <mergeCell ref="AX16:BL16"/>
    <mergeCell ref="BM16:BU16"/>
    <mergeCell ref="A25:M26"/>
    <mergeCell ref="N25:BF25"/>
    <mergeCell ref="BG25:BU26"/>
    <mergeCell ref="BV25:CH26"/>
    <mergeCell ref="CI25:EA25"/>
    <mergeCell ref="EB25:EP26"/>
    <mergeCell ref="N26:AB26"/>
    <mergeCell ref="AC26:AQ26"/>
    <mergeCell ref="AR26:BF26"/>
    <mergeCell ref="CI26:CW26"/>
    <mergeCell ref="CX26:DL26"/>
    <mergeCell ref="DM26:EA26"/>
    <mergeCell ref="EB27:EK27"/>
    <mergeCell ref="A28:M28"/>
    <mergeCell ref="AC28:AL28"/>
    <mergeCell ref="AR28:BA28"/>
    <mergeCell ref="BG28:BP28"/>
    <mergeCell ref="BV28:CH28"/>
    <mergeCell ref="CI28:CR28"/>
    <mergeCell ref="CX28:DG28"/>
    <mergeCell ref="DM28:DV28"/>
    <mergeCell ref="EB28:EK28"/>
    <mergeCell ref="A27:M27"/>
    <mergeCell ref="N27:W27"/>
    <mergeCell ref="AC27:AL27"/>
    <mergeCell ref="AR27:BA27"/>
    <mergeCell ref="BG27:BP27"/>
    <mergeCell ref="BV27:CH27"/>
    <mergeCell ref="CI27:CR27"/>
    <mergeCell ref="CX27:DG27"/>
    <mergeCell ref="DM27:DV27"/>
    <mergeCell ref="EB29:EK29"/>
    <mergeCell ref="A30:M30"/>
    <mergeCell ref="N30:W30"/>
    <mergeCell ref="AC30:AL30"/>
    <mergeCell ref="AR30:BA30"/>
    <mergeCell ref="BG30:BP30"/>
    <mergeCell ref="BV30:CH30"/>
    <mergeCell ref="CI30:CR30"/>
    <mergeCell ref="CX30:DG30"/>
    <mergeCell ref="DM30:DV30"/>
    <mergeCell ref="EB30:EK30"/>
    <mergeCell ref="A29:M29"/>
    <mergeCell ref="N29:W29"/>
    <mergeCell ref="AC29:AL29"/>
    <mergeCell ref="AR29:BA29"/>
    <mergeCell ref="BG29:BP29"/>
    <mergeCell ref="BV29:CH29"/>
    <mergeCell ref="CI29:CR29"/>
    <mergeCell ref="CX29:DG29"/>
    <mergeCell ref="DM29:DV29"/>
    <mergeCell ref="EB31:EK31"/>
    <mergeCell ref="A32:M32"/>
    <mergeCell ref="N32:W32"/>
    <mergeCell ref="AC32:AL32"/>
    <mergeCell ref="AR32:BA32"/>
    <mergeCell ref="BG32:BP32"/>
    <mergeCell ref="BV32:CH32"/>
    <mergeCell ref="CI32:CR32"/>
    <mergeCell ref="CX32:DG32"/>
    <mergeCell ref="DM32:DV32"/>
    <mergeCell ref="EB32:EK32"/>
    <mergeCell ref="A31:M31"/>
    <mergeCell ref="N31:W31"/>
    <mergeCell ref="AC31:AL31"/>
    <mergeCell ref="AR31:BA31"/>
    <mergeCell ref="BG31:BP31"/>
    <mergeCell ref="BV31:CH31"/>
    <mergeCell ref="CI31:CR31"/>
    <mergeCell ref="CX31:DG31"/>
    <mergeCell ref="DM31:DV31"/>
    <mergeCell ref="EB33:EK33"/>
    <mergeCell ref="A34:M34"/>
    <mergeCell ref="N34:W34"/>
    <mergeCell ref="AC34:AL34"/>
    <mergeCell ref="AR34:BA34"/>
    <mergeCell ref="BG34:BP34"/>
    <mergeCell ref="BV34:CH34"/>
    <mergeCell ref="CI34:CR34"/>
    <mergeCell ref="CX34:DG34"/>
    <mergeCell ref="DM34:DV34"/>
    <mergeCell ref="EB34:EK34"/>
    <mergeCell ref="A33:M33"/>
    <mergeCell ref="N33:W33"/>
    <mergeCell ref="AC33:AL33"/>
    <mergeCell ref="AR33:BA33"/>
    <mergeCell ref="BG33:BP33"/>
    <mergeCell ref="BV33:CH33"/>
    <mergeCell ref="CI33:CR33"/>
    <mergeCell ref="CX33:DG33"/>
    <mergeCell ref="DM33:DV33"/>
    <mergeCell ref="EB35:EK35"/>
    <mergeCell ref="A36:M36"/>
    <mergeCell ref="N36:W36"/>
    <mergeCell ref="AC36:AL36"/>
    <mergeCell ref="AR36:BA36"/>
    <mergeCell ref="BG36:BP36"/>
    <mergeCell ref="BV36:CH36"/>
    <mergeCell ref="CI36:CR36"/>
    <mergeCell ref="CX36:DG36"/>
    <mergeCell ref="DM36:DV36"/>
    <mergeCell ref="EB36:EK36"/>
    <mergeCell ref="A35:M35"/>
    <mergeCell ref="N35:W35"/>
    <mergeCell ref="AC35:AL35"/>
    <mergeCell ref="AR35:BA35"/>
    <mergeCell ref="BG35:BP35"/>
    <mergeCell ref="BV35:CH35"/>
    <mergeCell ref="CI35:CR35"/>
    <mergeCell ref="CX35:DG35"/>
    <mergeCell ref="DM35:DV35"/>
    <mergeCell ref="EB37:EK37"/>
    <mergeCell ref="A38:M38"/>
    <mergeCell ref="N38:W38"/>
    <mergeCell ref="AC38:AL38"/>
    <mergeCell ref="AR38:BA38"/>
    <mergeCell ref="BG38:BP38"/>
    <mergeCell ref="BV38:CH38"/>
    <mergeCell ref="CI38:CR38"/>
    <mergeCell ref="CX38:DG38"/>
    <mergeCell ref="DM38:DV38"/>
    <mergeCell ref="EB38:EK38"/>
    <mergeCell ref="A37:M37"/>
    <mergeCell ref="N37:W37"/>
    <mergeCell ref="AC37:AL37"/>
    <mergeCell ref="AR37:BA37"/>
    <mergeCell ref="BG37:BP37"/>
    <mergeCell ref="BV37:CH37"/>
    <mergeCell ref="CI37:CR37"/>
    <mergeCell ref="CX37:DG37"/>
    <mergeCell ref="DM37:DV37"/>
    <mergeCell ref="EB39:EK39"/>
    <mergeCell ref="A40:M40"/>
    <mergeCell ref="N40:W40"/>
    <mergeCell ref="AC40:AL40"/>
    <mergeCell ref="AR40:BA40"/>
    <mergeCell ref="BG40:BP40"/>
    <mergeCell ref="BV40:CH40"/>
    <mergeCell ref="CI40:CR40"/>
    <mergeCell ref="CX40:DG40"/>
    <mergeCell ref="DM40:DV40"/>
    <mergeCell ref="EB40:EK40"/>
    <mergeCell ref="A39:M39"/>
    <mergeCell ref="N39:W39"/>
    <mergeCell ref="AC39:AL39"/>
    <mergeCell ref="AR39:BA39"/>
    <mergeCell ref="BG39:BP39"/>
    <mergeCell ref="BV39:CH39"/>
    <mergeCell ref="CI39:CR39"/>
    <mergeCell ref="CX39:DG39"/>
    <mergeCell ref="DM39:DV39"/>
    <mergeCell ref="EB41:EK41"/>
    <mergeCell ref="A42:M42"/>
    <mergeCell ref="N42:W42"/>
    <mergeCell ref="AC42:AL42"/>
    <mergeCell ref="AR42:BA42"/>
    <mergeCell ref="BG42:BP42"/>
    <mergeCell ref="BV42:CH42"/>
    <mergeCell ref="CI42:CR42"/>
    <mergeCell ref="CX42:DG42"/>
    <mergeCell ref="DM42:DV42"/>
    <mergeCell ref="EB42:EK42"/>
    <mergeCell ref="A41:M41"/>
    <mergeCell ref="N41:W41"/>
    <mergeCell ref="AC41:AL41"/>
    <mergeCell ref="AR41:BA41"/>
    <mergeCell ref="BG41:BP41"/>
    <mergeCell ref="BV41:CH41"/>
    <mergeCell ref="CI41:CR41"/>
    <mergeCell ref="CX41:DG41"/>
    <mergeCell ref="DM41:DV41"/>
    <mergeCell ref="EB43:EK43"/>
    <mergeCell ref="A44:M44"/>
    <mergeCell ref="N44:W44"/>
    <mergeCell ref="AC44:AL44"/>
    <mergeCell ref="AR44:BA44"/>
    <mergeCell ref="BG44:BP44"/>
    <mergeCell ref="BV44:CH44"/>
    <mergeCell ref="CI44:CR44"/>
    <mergeCell ref="CX44:DG44"/>
    <mergeCell ref="DM44:DV44"/>
    <mergeCell ref="EB44:EK44"/>
    <mergeCell ref="A43:M43"/>
    <mergeCell ref="N43:W43"/>
    <mergeCell ref="AC43:AL43"/>
    <mergeCell ref="AR43:BA43"/>
    <mergeCell ref="BG43:BP43"/>
    <mergeCell ref="BV43:CH43"/>
    <mergeCell ref="CI43:CR43"/>
    <mergeCell ref="CX43:DG43"/>
    <mergeCell ref="DM43:DV43"/>
    <mergeCell ref="CX47:DG47"/>
    <mergeCell ref="DM47:DV47"/>
    <mergeCell ref="EB47:EK47"/>
    <mergeCell ref="CX46:DG46"/>
    <mergeCell ref="DM46:DV46"/>
    <mergeCell ref="EB46:EK46"/>
    <mergeCell ref="A47:M47"/>
    <mergeCell ref="N47:W47"/>
    <mergeCell ref="AC47:AL47"/>
    <mergeCell ref="AR47:BA47"/>
    <mergeCell ref="BG47:BP47"/>
    <mergeCell ref="BV47:CH47"/>
    <mergeCell ref="CI47:CR47"/>
    <mergeCell ref="EB45:EK45"/>
    <mergeCell ref="A46:M46"/>
    <mergeCell ref="N46:W46"/>
    <mergeCell ref="AC46:AL46"/>
    <mergeCell ref="AR46:BA46"/>
    <mergeCell ref="BG46:BP46"/>
    <mergeCell ref="BV46:CH46"/>
    <mergeCell ref="CI46:CR46"/>
    <mergeCell ref="A45:M45"/>
    <mergeCell ref="N45:W45"/>
    <mergeCell ref="AC45:AL45"/>
    <mergeCell ref="AR45:BA45"/>
    <mergeCell ref="BG45:BP45"/>
    <mergeCell ref="BV45:CH45"/>
    <mergeCell ref="CI45:CR45"/>
    <mergeCell ref="CX45:DG45"/>
    <mergeCell ref="DM45:DV45"/>
  </mergeCells>
  <phoneticPr fontId="1"/>
  <pageMargins left="0.59055118110236227" right="0.59055118110236227" top="0.59055118110236227" bottom="0.59055118110236227" header="0.51181102362204722" footer="0.51181102362204722"/>
  <pageSetup paperSize="9" scale="98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127"/>
  <sheetViews>
    <sheetView view="pageBreakPreview" zoomScaleNormal="100" zoomScaleSheetLayoutView="100" workbookViewId="0">
      <pane ySplit="6" topLeftCell="A7" activePane="bottomLeft" state="frozen"/>
      <selection activeCell="A41" sqref="A41:M41"/>
      <selection pane="bottomLeft" activeCell="A31" sqref="A31:AA31"/>
    </sheetView>
  </sheetViews>
  <sheetFormatPr defaultRowHeight="13" x14ac:dyDescent="0.2"/>
  <cols>
    <col min="1" max="144" width="1.26953125" style="70" customWidth="1"/>
    <col min="145" max="378" width="9" style="70"/>
    <col min="379" max="379" width="31.6328125" style="70" customWidth="1"/>
    <col min="380" max="380" width="15" style="70" customWidth="1"/>
    <col min="381" max="381" width="11.453125" style="70" customWidth="1"/>
    <col min="382" max="382" width="2" style="70" customWidth="1"/>
    <col min="383" max="383" width="11.453125" style="70" customWidth="1"/>
    <col min="384" max="384" width="2" style="70" customWidth="1"/>
    <col min="385" max="385" width="11.453125" style="70" customWidth="1"/>
    <col min="386" max="386" width="2" style="70" customWidth="1"/>
    <col min="387" max="387" width="6.90625" style="70" customWidth="1"/>
    <col min="388" max="388" width="9.6328125" style="70" customWidth="1"/>
    <col min="389" max="389" width="1.6328125" style="70" customWidth="1"/>
    <col min="390" max="390" width="9.6328125" style="70" customWidth="1"/>
    <col min="391" max="391" width="1.6328125" style="70" customWidth="1"/>
    <col min="392" max="392" width="9.6328125" style="70" customWidth="1"/>
    <col min="393" max="393" width="1.6328125" style="70" customWidth="1"/>
    <col min="394" max="396" width="9.6328125" style="70" customWidth="1"/>
    <col min="397" max="397" width="6.453125" style="70" customWidth="1"/>
    <col min="398" max="398" width="5.6328125" style="70" customWidth="1"/>
    <col min="399" max="399" width="6.6328125" style="70" customWidth="1"/>
    <col min="400" max="400" width="5.6328125" style="70" customWidth="1"/>
    <col min="401" max="634" width="9" style="70"/>
    <col min="635" max="635" width="31.6328125" style="70" customWidth="1"/>
    <col min="636" max="636" width="15" style="70" customWidth="1"/>
    <col min="637" max="637" width="11.453125" style="70" customWidth="1"/>
    <col min="638" max="638" width="2" style="70" customWidth="1"/>
    <col min="639" max="639" width="11.453125" style="70" customWidth="1"/>
    <col min="640" max="640" width="2" style="70" customWidth="1"/>
    <col min="641" max="641" width="11.453125" style="70" customWidth="1"/>
    <col min="642" max="642" width="2" style="70" customWidth="1"/>
    <col min="643" max="643" width="6.90625" style="70" customWidth="1"/>
    <col min="644" max="644" width="9.6328125" style="70" customWidth="1"/>
    <col min="645" max="645" width="1.6328125" style="70" customWidth="1"/>
    <col min="646" max="646" width="9.6328125" style="70" customWidth="1"/>
    <col min="647" max="647" width="1.6328125" style="70" customWidth="1"/>
    <col min="648" max="648" width="9.6328125" style="70" customWidth="1"/>
    <col min="649" max="649" width="1.6328125" style="70" customWidth="1"/>
    <col min="650" max="652" width="9.6328125" style="70" customWidth="1"/>
    <col min="653" max="653" width="6.453125" style="70" customWidth="1"/>
    <col min="654" max="654" width="5.6328125" style="70" customWidth="1"/>
    <col min="655" max="655" width="6.6328125" style="70" customWidth="1"/>
    <col min="656" max="656" width="5.6328125" style="70" customWidth="1"/>
    <col min="657" max="890" width="9" style="70"/>
    <col min="891" max="891" width="31.6328125" style="70" customWidth="1"/>
    <col min="892" max="892" width="15" style="70" customWidth="1"/>
    <col min="893" max="893" width="11.453125" style="70" customWidth="1"/>
    <col min="894" max="894" width="2" style="70" customWidth="1"/>
    <col min="895" max="895" width="11.453125" style="70" customWidth="1"/>
    <col min="896" max="896" width="2" style="70" customWidth="1"/>
    <col min="897" max="897" width="11.453125" style="70" customWidth="1"/>
    <col min="898" max="898" width="2" style="70" customWidth="1"/>
    <col min="899" max="899" width="6.90625" style="70" customWidth="1"/>
    <col min="900" max="900" width="9.6328125" style="70" customWidth="1"/>
    <col min="901" max="901" width="1.6328125" style="70" customWidth="1"/>
    <col min="902" max="902" width="9.6328125" style="70" customWidth="1"/>
    <col min="903" max="903" width="1.6328125" style="70" customWidth="1"/>
    <col min="904" max="904" width="9.6328125" style="70" customWidth="1"/>
    <col min="905" max="905" width="1.6328125" style="70" customWidth="1"/>
    <col min="906" max="908" width="9.6328125" style="70" customWidth="1"/>
    <col min="909" max="909" width="6.453125" style="70" customWidth="1"/>
    <col min="910" max="910" width="5.6328125" style="70" customWidth="1"/>
    <col min="911" max="911" width="6.6328125" style="70" customWidth="1"/>
    <col min="912" max="912" width="5.6328125" style="70" customWidth="1"/>
    <col min="913" max="1146" width="9" style="70"/>
    <col min="1147" max="1147" width="31.6328125" style="70" customWidth="1"/>
    <col min="1148" max="1148" width="15" style="70" customWidth="1"/>
    <col min="1149" max="1149" width="11.453125" style="70" customWidth="1"/>
    <col min="1150" max="1150" width="2" style="70" customWidth="1"/>
    <col min="1151" max="1151" width="11.453125" style="70" customWidth="1"/>
    <col min="1152" max="1152" width="2" style="70" customWidth="1"/>
    <col min="1153" max="1153" width="11.453125" style="70" customWidth="1"/>
    <col min="1154" max="1154" width="2" style="70" customWidth="1"/>
    <col min="1155" max="1155" width="6.90625" style="70" customWidth="1"/>
    <col min="1156" max="1156" width="9.6328125" style="70" customWidth="1"/>
    <col min="1157" max="1157" width="1.6328125" style="70" customWidth="1"/>
    <col min="1158" max="1158" width="9.6328125" style="70" customWidth="1"/>
    <col min="1159" max="1159" width="1.6328125" style="70" customWidth="1"/>
    <col min="1160" max="1160" width="9.6328125" style="70" customWidth="1"/>
    <col min="1161" max="1161" width="1.6328125" style="70" customWidth="1"/>
    <col min="1162" max="1164" width="9.6328125" style="70" customWidth="1"/>
    <col min="1165" max="1165" width="6.453125" style="70" customWidth="1"/>
    <col min="1166" max="1166" width="5.6328125" style="70" customWidth="1"/>
    <col min="1167" max="1167" width="6.6328125" style="70" customWidth="1"/>
    <col min="1168" max="1168" width="5.6328125" style="70" customWidth="1"/>
    <col min="1169" max="1402" width="9" style="70"/>
    <col min="1403" max="1403" width="31.6328125" style="70" customWidth="1"/>
    <col min="1404" max="1404" width="15" style="70" customWidth="1"/>
    <col min="1405" max="1405" width="11.453125" style="70" customWidth="1"/>
    <col min="1406" max="1406" width="2" style="70" customWidth="1"/>
    <col min="1407" max="1407" width="11.453125" style="70" customWidth="1"/>
    <col min="1408" max="1408" width="2" style="70" customWidth="1"/>
    <col min="1409" max="1409" width="11.453125" style="70" customWidth="1"/>
    <col min="1410" max="1410" width="2" style="70" customWidth="1"/>
    <col min="1411" max="1411" width="6.90625" style="70" customWidth="1"/>
    <col min="1412" max="1412" width="9.6328125" style="70" customWidth="1"/>
    <col min="1413" max="1413" width="1.6328125" style="70" customWidth="1"/>
    <col min="1414" max="1414" width="9.6328125" style="70" customWidth="1"/>
    <col min="1415" max="1415" width="1.6328125" style="70" customWidth="1"/>
    <col min="1416" max="1416" width="9.6328125" style="70" customWidth="1"/>
    <col min="1417" max="1417" width="1.6328125" style="70" customWidth="1"/>
    <col min="1418" max="1420" width="9.6328125" style="70" customWidth="1"/>
    <col min="1421" max="1421" width="6.453125" style="70" customWidth="1"/>
    <col min="1422" max="1422" width="5.6328125" style="70" customWidth="1"/>
    <col min="1423" max="1423" width="6.6328125" style="70" customWidth="1"/>
    <col min="1424" max="1424" width="5.6328125" style="70" customWidth="1"/>
    <col min="1425" max="1658" width="9" style="70"/>
    <col min="1659" max="1659" width="31.6328125" style="70" customWidth="1"/>
    <col min="1660" max="1660" width="15" style="70" customWidth="1"/>
    <col min="1661" max="1661" width="11.453125" style="70" customWidth="1"/>
    <col min="1662" max="1662" width="2" style="70" customWidth="1"/>
    <col min="1663" max="1663" width="11.453125" style="70" customWidth="1"/>
    <col min="1664" max="1664" width="2" style="70" customWidth="1"/>
    <col min="1665" max="1665" width="11.453125" style="70" customWidth="1"/>
    <col min="1666" max="1666" width="2" style="70" customWidth="1"/>
    <col min="1667" max="1667" width="6.90625" style="70" customWidth="1"/>
    <col min="1668" max="1668" width="9.6328125" style="70" customWidth="1"/>
    <col min="1669" max="1669" width="1.6328125" style="70" customWidth="1"/>
    <col min="1670" max="1670" width="9.6328125" style="70" customWidth="1"/>
    <col min="1671" max="1671" width="1.6328125" style="70" customWidth="1"/>
    <col min="1672" max="1672" width="9.6328125" style="70" customWidth="1"/>
    <col min="1673" max="1673" width="1.6328125" style="70" customWidth="1"/>
    <col min="1674" max="1676" width="9.6328125" style="70" customWidth="1"/>
    <col min="1677" max="1677" width="6.453125" style="70" customWidth="1"/>
    <col min="1678" max="1678" width="5.6328125" style="70" customWidth="1"/>
    <col min="1679" max="1679" width="6.6328125" style="70" customWidth="1"/>
    <col min="1680" max="1680" width="5.6328125" style="70" customWidth="1"/>
    <col min="1681" max="1914" width="9" style="70"/>
    <col min="1915" max="1915" width="31.6328125" style="70" customWidth="1"/>
    <col min="1916" max="1916" width="15" style="70" customWidth="1"/>
    <col min="1917" max="1917" width="11.453125" style="70" customWidth="1"/>
    <col min="1918" max="1918" width="2" style="70" customWidth="1"/>
    <col min="1919" max="1919" width="11.453125" style="70" customWidth="1"/>
    <col min="1920" max="1920" width="2" style="70" customWidth="1"/>
    <col min="1921" max="1921" width="11.453125" style="70" customWidth="1"/>
    <col min="1922" max="1922" width="2" style="70" customWidth="1"/>
    <col min="1923" max="1923" width="6.90625" style="70" customWidth="1"/>
    <col min="1924" max="1924" width="9.6328125" style="70" customWidth="1"/>
    <col min="1925" max="1925" width="1.6328125" style="70" customWidth="1"/>
    <col min="1926" max="1926" width="9.6328125" style="70" customWidth="1"/>
    <col min="1927" max="1927" width="1.6328125" style="70" customWidth="1"/>
    <col min="1928" max="1928" width="9.6328125" style="70" customWidth="1"/>
    <col min="1929" max="1929" width="1.6328125" style="70" customWidth="1"/>
    <col min="1930" max="1932" width="9.6328125" style="70" customWidth="1"/>
    <col min="1933" max="1933" width="6.453125" style="70" customWidth="1"/>
    <col min="1934" max="1934" width="5.6328125" style="70" customWidth="1"/>
    <col min="1935" max="1935" width="6.6328125" style="70" customWidth="1"/>
    <col min="1936" max="1936" width="5.6328125" style="70" customWidth="1"/>
    <col min="1937" max="2170" width="9" style="70"/>
    <col min="2171" max="2171" width="31.6328125" style="70" customWidth="1"/>
    <col min="2172" max="2172" width="15" style="70" customWidth="1"/>
    <col min="2173" max="2173" width="11.453125" style="70" customWidth="1"/>
    <col min="2174" max="2174" width="2" style="70" customWidth="1"/>
    <col min="2175" max="2175" width="11.453125" style="70" customWidth="1"/>
    <col min="2176" max="2176" width="2" style="70" customWidth="1"/>
    <col min="2177" max="2177" width="11.453125" style="70" customWidth="1"/>
    <col min="2178" max="2178" width="2" style="70" customWidth="1"/>
    <col min="2179" max="2179" width="6.90625" style="70" customWidth="1"/>
    <col min="2180" max="2180" width="9.6328125" style="70" customWidth="1"/>
    <col min="2181" max="2181" width="1.6328125" style="70" customWidth="1"/>
    <col min="2182" max="2182" width="9.6328125" style="70" customWidth="1"/>
    <col min="2183" max="2183" width="1.6328125" style="70" customWidth="1"/>
    <col min="2184" max="2184" width="9.6328125" style="70" customWidth="1"/>
    <col min="2185" max="2185" width="1.6328125" style="70" customWidth="1"/>
    <col min="2186" max="2188" width="9.6328125" style="70" customWidth="1"/>
    <col min="2189" max="2189" width="6.453125" style="70" customWidth="1"/>
    <col min="2190" max="2190" width="5.6328125" style="70" customWidth="1"/>
    <col min="2191" max="2191" width="6.6328125" style="70" customWidth="1"/>
    <col min="2192" max="2192" width="5.6328125" style="70" customWidth="1"/>
    <col min="2193" max="2426" width="9" style="70"/>
    <col min="2427" max="2427" width="31.6328125" style="70" customWidth="1"/>
    <col min="2428" max="2428" width="15" style="70" customWidth="1"/>
    <col min="2429" max="2429" width="11.453125" style="70" customWidth="1"/>
    <col min="2430" max="2430" width="2" style="70" customWidth="1"/>
    <col min="2431" max="2431" width="11.453125" style="70" customWidth="1"/>
    <col min="2432" max="2432" width="2" style="70" customWidth="1"/>
    <col min="2433" max="2433" width="11.453125" style="70" customWidth="1"/>
    <col min="2434" max="2434" width="2" style="70" customWidth="1"/>
    <col min="2435" max="2435" width="6.90625" style="70" customWidth="1"/>
    <col min="2436" max="2436" width="9.6328125" style="70" customWidth="1"/>
    <col min="2437" max="2437" width="1.6328125" style="70" customWidth="1"/>
    <col min="2438" max="2438" width="9.6328125" style="70" customWidth="1"/>
    <col min="2439" max="2439" width="1.6328125" style="70" customWidth="1"/>
    <col min="2440" max="2440" width="9.6328125" style="70" customWidth="1"/>
    <col min="2441" max="2441" width="1.6328125" style="70" customWidth="1"/>
    <col min="2442" max="2444" width="9.6328125" style="70" customWidth="1"/>
    <col min="2445" max="2445" width="6.453125" style="70" customWidth="1"/>
    <col min="2446" max="2446" width="5.6328125" style="70" customWidth="1"/>
    <col min="2447" max="2447" width="6.6328125" style="70" customWidth="1"/>
    <col min="2448" max="2448" width="5.6328125" style="70" customWidth="1"/>
    <col min="2449" max="2682" width="9" style="70"/>
    <col min="2683" max="2683" width="31.6328125" style="70" customWidth="1"/>
    <col min="2684" max="2684" width="15" style="70" customWidth="1"/>
    <col min="2685" max="2685" width="11.453125" style="70" customWidth="1"/>
    <col min="2686" max="2686" width="2" style="70" customWidth="1"/>
    <col min="2687" max="2687" width="11.453125" style="70" customWidth="1"/>
    <col min="2688" max="2688" width="2" style="70" customWidth="1"/>
    <col min="2689" max="2689" width="11.453125" style="70" customWidth="1"/>
    <col min="2690" max="2690" width="2" style="70" customWidth="1"/>
    <col min="2691" max="2691" width="6.90625" style="70" customWidth="1"/>
    <col min="2692" max="2692" width="9.6328125" style="70" customWidth="1"/>
    <col min="2693" max="2693" width="1.6328125" style="70" customWidth="1"/>
    <col min="2694" max="2694" width="9.6328125" style="70" customWidth="1"/>
    <col min="2695" max="2695" width="1.6328125" style="70" customWidth="1"/>
    <col min="2696" max="2696" width="9.6328125" style="70" customWidth="1"/>
    <col min="2697" max="2697" width="1.6328125" style="70" customWidth="1"/>
    <col min="2698" max="2700" width="9.6328125" style="70" customWidth="1"/>
    <col min="2701" max="2701" width="6.453125" style="70" customWidth="1"/>
    <col min="2702" max="2702" width="5.6328125" style="70" customWidth="1"/>
    <col min="2703" max="2703" width="6.6328125" style="70" customWidth="1"/>
    <col min="2704" max="2704" width="5.6328125" style="70" customWidth="1"/>
    <col min="2705" max="2938" width="9" style="70"/>
    <col min="2939" max="2939" width="31.6328125" style="70" customWidth="1"/>
    <col min="2940" max="2940" width="15" style="70" customWidth="1"/>
    <col min="2941" max="2941" width="11.453125" style="70" customWidth="1"/>
    <col min="2942" max="2942" width="2" style="70" customWidth="1"/>
    <col min="2943" max="2943" width="11.453125" style="70" customWidth="1"/>
    <col min="2944" max="2944" width="2" style="70" customWidth="1"/>
    <col min="2945" max="2945" width="11.453125" style="70" customWidth="1"/>
    <col min="2946" max="2946" width="2" style="70" customWidth="1"/>
    <col min="2947" max="2947" width="6.90625" style="70" customWidth="1"/>
    <col min="2948" max="2948" width="9.6328125" style="70" customWidth="1"/>
    <col min="2949" max="2949" width="1.6328125" style="70" customWidth="1"/>
    <col min="2950" max="2950" width="9.6328125" style="70" customWidth="1"/>
    <col min="2951" max="2951" width="1.6328125" style="70" customWidth="1"/>
    <col min="2952" max="2952" width="9.6328125" style="70" customWidth="1"/>
    <col min="2953" max="2953" width="1.6328125" style="70" customWidth="1"/>
    <col min="2954" max="2956" width="9.6328125" style="70" customWidth="1"/>
    <col min="2957" max="2957" width="6.453125" style="70" customWidth="1"/>
    <col min="2958" max="2958" width="5.6328125" style="70" customWidth="1"/>
    <col min="2959" max="2959" width="6.6328125" style="70" customWidth="1"/>
    <col min="2960" max="2960" width="5.6328125" style="70" customWidth="1"/>
    <col min="2961" max="3194" width="9" style="70"/>
    <col min="3195" max="3195" width="31.6328125" style="70" customWidth="1"/>
    <col min="3196" max="3196" width="15" style="70" customWidth="1"/>
    <col min="3197" max="3197" width="11.453125" style="70" customWidth="1"/>
    <col min="3198" max="3198" width="2" style="70" customWidth="1"/>
    <col min="3199" max="3199" width="11.453125" style="70" customWidth="1"/>
    <col min="3200" max="3200" width="2" style="70" customWidth="1"/>
    <col min="3201" max="3201" width="11.453125" style="70" customWidth="1"/>
    <col min="3202" max="3202" width="2" style="70" customWidth="1"/>
    <col min="3203" max="3203" width="6.90625" style="70" customWidth="1"/>
    <col min="3204" max="3204" width="9.6328125" style="70" customWidth="1"/>
    <col min="3205" max="3205" width="1.6328125" style="70" customWidth="1"/>
    <col min="3206" max="3206" width="9.6328125" style="70" customWidth="1"/>
    <col min="3207" max="3207" width="1.6328125" style="70" customWidth="1"/>
    <col min="3208" max="3208" width="9.6328125" style="70" customWidth="1"/>
    <col min="3209" max="3209" width="1.6328125" style="70" customWidth="1"/>
    <col min="3210" max="3212" width="9.6328125" style="70" customWidth="1"/>
    <col min="3213" max="3213" width="6.453125" style="70" customWidth="1"/>
    <col min="3214" max="3214" width="5.6328125" style="70" customWidth="1"/>
    <col min="3215" max="3215" width="6.6328125" style="70" customWidth="1"/>
    <col min="3216" max="3216" width="5.6328125" style="70" customWidth="1"/>
    <col min="3217" max="3450" width="9" style="70"/>
    <col min="3451" max="3451" width="31.6328125" style="70" customWidth="1"/>
    <col min="3452" max="3452" width="15" style="70" customWidth="1"/>
    <col min="3453" max="3453" width="11.453125" style="70" customWidth="1"/>
    <col min="3454" max="3454" width="2" style="70" customWidth="1"/>
    <col min="3455" max="3455" width="11.453125" style="70" customWidth="1"/>
    <col min="3456" max="3456" width="2" style="70" customWidth="1"/>
    <col min="3457" max="3457" width="11.453125" style="70" customWidth="1"/>
    <col min="3458" max="3458" width="2" style="70" customWidth="1"/>
    <col min="3459" max="3459" width="6.90625" style="70" customWidth="1"/>
    <col min="3460" max="3460" width="9.6328125" style="70" customWidth="1"/>
    <col min="3461" max="3461" width="1.6328125" style="70" customWidth="1"/>
    <col min="3462" max="3462" width="9.6328125" style="70" customWidth="1"/>
    <col min="3463" max="3463" width="1.6328125" style="70" customWidth="1"/>
    <col min="3464" max="3464" width="9.6328125" style="70" customWidth="1"/>
    <col min="3465" max="3465" width="1.6328125" style="70" customWidth="1"/>
    <col min="3466" max="3468" width="9.6328125" style="70" customWidth="1"/>
    <col min="3469" max="3469" width="6.453125" style="70" customWidth="1"/>
    <col min="3470" max="3470" width="5.6328125" style="70" customWidth="1"/>
    <col min="3471" max="3471" width="6.6328125" style="70" customWidth="1"/>
    <col min="3472" max="3472" width="5.6328125" style="70" customWidth="1"/>
    <col min="3473" max="3706" width="9" style="70"/>
    <col min="3707" max="3707" width="31.6328125" style="70" customWidth="1"/>
    <col min="3708" max="3708" width="15" style="70" customWidth="1"/>
    <col min="3709" max="3709" width="11.453125" style="70" customWidth="1"/>
    <col min="3710" max="3710" width="2" style="70" customWidth="1"/>
    <col min="3711" max="3711" width="11.453125" style="70" customWidth="1"/>
    <col min="3712" max="3712" width="2" style="70" customWidth="1"/>
    <col min="3713" max="3713" width="11.453125" style="70" customWidth="1"/>
    <col min="3714" max="3714" width="2" style="70" customWidth="1"/>
    <col min="3715" max="3715" width="6.90625" style="70" customWidth="1"/>
    <col min="3716" max="3716" width="9.6328125" style="70" customWidth="1"/>
    <col min="3717" max="3717" width="1.6328125" style="70" customWidth="1"/>
    <col min="3718" max="3718" width="9.6328125" style="70" customWidth="1"/>
    <col min="3719" max="3719" width="1.6328125" style="70" customWidth="1"/>
    <col min="3720" max="3720" width="9.6328125" style="70" customWidth="1"/>
    <col min="3721" max="3721" width="1.6328125" style="70" customWidth="1"/>
    <col min="3722" max="3724" width="9.6328125" style="70" customWidth="1"/>
    <col min="3725" max="3725" width="6.453125" style="70" customWidth="1"/>
    <col min="3726" max="3726" width="5.6328125" style="70" customWidth="1"/>
    <col min="3727" max="3727" width="6.6328125" style="70" customWidth="1"/>
    <col min="3728" max="3728" width="5.6328125" style="70" customWidth="1"/>
    <col min="3729" max="3962" width="9" style="70"/>
    <col min="3963" max="3963" width="31.6328125" style="70" customWidth="1"/>
    <col min="3964" max="3964" width="15" style="70" customWidth="1"/>
    <col min="3965" max="3965" width="11.453125" style="70" customWidth="1"/>
    <col min="3966" max="3966" width="2" style="70" customWidth="1"/>
    <col min="3967" max="3967" width="11.453125" style="70" customWidth="1"/>
    <col min="3968" max="3968" width="2" style="70" customWidth="1"/>
    <col min="3969" max="3969" width="11.453125" style="70" customWidth="1"/>
    <col min="3970" max="3970" width="2" style="70" customWidth="1"/>
    <col min="3971" max="3971" width="6.90625" style="70" customWidth="1"/>
    <col min="3972" max="3972" width="9.6328125" style="70" customWidth="1"/>
    <col min="3973" max="3973" width="1.6328125" style="70" customWidth="1"/>
    <col min="3974" max="3974" width="9.6328125" style="70" customWidth="1"/>
    <col min="3975" max="3975" width="1.6328125" style="70" customWidth="1"/>
    <col min="3976" max="3976" width="9.6328125" style="70" customWidth="1"/>
    <col min="3977" max="3977" width="1.6328125" style="70" customWidth="1"/>
    <col min="3978" max="3980" width="9.6328125" style="70" customWidth="1"/>
    <col min="3981" max="3981" width="6.453125" style="70" customWidth="1"/>
    <col min="3982" max="3982" width="5.6328125" style="70" customWidth="1"/>
    <col min="3983" max="3983" width="6.6328125" style="70" customWidth="1"/>
    <col min="3984" max="3984" width="5.6328125" style="70" customWidth="1"/>
    <col min="3985" max="4218" width="9" style="70"/>
    <col min="4219" max="4219" width="31.6328125" style="70" customWidth="1"/>
    <col min="4220" max="4220" width="15" style="70" customWidth="1"/>
    <col min="4221" max="4221" width="11.453125" style="70" customWidth="1"/>
    <col min="4222" max="4222" width="2" style="70" customWidth="1"/>
    <col min="4223" max="4223" width="11.453125" style="70" customWidth="1"/>
    <col min="4224" max="4224" width="2" style="70" customWidth="1"/>
    <col min="4225" max="4225" width="11.453125" style="70" customWidth="1"/>
    <col min="4226" max="4226" width="2" style="70" customWidth="1"/>
    <col min="4227" max="4227" width="6.90625" style="70" customWidth="1"/>
    <col min="4228" max="4228" width="9.6328125" style="70" customWidth="1"/>
    <col min="4229" max="4229" width="1.6328125" style="70" customWidth="1"/>
    <col min="4230" max="4230" width="9.6328125" style="70" customWidth="1"/>
    <col min="4231" max="4231" width="1.6328125" style="70" customWidth="1"/>
    <col min="4232" max="4232" width="9.6328125" style="70" customWidth="1"/>
    <col min="4233" max="4233" width="1.6328125" style="70" customWidth="1"/>
    <col min="4234" max="4236" width="9.6328125" style="70" customWidth="1"/>
    <col min="4237" max="4237" width="6.453125" style="70" customWidth="1"/>
    <col min="4238" max="4238" width="5.6328125" style="70" customWidth="1"/>
    <col min="4239" max="4239" width="6.6328125" style="70" customWidth="1"/>
    <col min="4240" max="4240" width="5.6328125" style="70" customWidth="1"/>
    <col min="4241" max="4474" width="9" style="70"/>
    <col min="4475" max="4475" width="31.6328125" style="70" customWidth="1"/>
    <col min="4476" max="4476" width="15" style="70" customWidth="1"/>
    <col min="4477" max="4477" width="11.453125" style="70" customWidth="1"/>
    <col min="4478" max="4478" width="2" style="70" customWidth="1"/>
    <col min="4479" max="4479" width="11.453125" style="70" customWidth="1"/>
    <col min="4480" max="4480" width="2" style="70" customWidth="1"/>
    <col min="4481" max="4481" width="11.453125" style="70" customWidth="1"/>
    <col min="4482" max="4482" width="2" style="70" customWidth="1"/>
    <col min="4483" max="4483" width="6.90625" style="70" customWidth="1"/>
    <col min="4484" max="4484" width="9.6328125" style="70" customWidth="1"/>
    <col min="4485" max="4485" width="1.6328125" style="70" customWidth="1"/>
    <col min="4486" max="4486" width="9.6328125" style="70" customWidth="1"/>
    <col min="4487" max="4487" width="1.6328125" style="70" customWidth="1"/>
    <col min="4488" max="4488" width="9.6328125" style="70" customWidth="1"/>
    <col min="4489" max="4489" width="1.6328125" style="70" customWidth="1"/>
    <col min="4490" max="4492" width="9.6328125" style="70" customWidth="1"/>
    <col min="4493" max="4493" width="6.453125" style="70" customWidth="1"/>
    <col min="4494" max="4494" width="5.6328125" style="70" customWidth="1"/>
    <col min="4495" max="4495" width="6.6328125" style="70" customWidth="1"/>
    <col min="4496" max="4496" width="5.6328125" style="70" customWidth="1"/>
    <col min="4497" max="4730" width="9" style="70"/>
    <col min="4731" max="4731" width="31.6328125" style="70" customWidth="1"/>
    <col min="4732" max="4732" width="15" style="70" customWidth="1"/>
    <col min="4733" max="4733" width="11.453125" style="70" customWidth="1"/>
    <col min="4734" max="4734" width="2" style="70" customWidth="1"/>
    <col min="4735" max="4735" width="11.453125" style="70" customWidth="1"/>
    <col min="4736" max="4736" width="2" style="70" customWidth="1"/>
    <col min="4737" max="4737" width="11.453125" style="70" customWidth="1"/>
    <col min="4738" max="4738" width="2" style="70" customWidth="1"/>
    <col min="4739" max="4739" width="6.90625" style="70" customWidth="1"/>
    <col min="4740" max="4740" width="9.6328125" style="70" customWidth="1"/>
    <col min="4741" max="4741" width="1.6328125" style="70" customWidth="1"/>
    <col min="4742" max="4742" width="9.6328125" style="70" customWidth="1"/>
    <col min="4743" max="4743" width="1.6328125" style="70" customWidth="1"/>
    <col min="4744" max="4744" width="9.6328125" style="70" customWidth="1"/>
    <col min="4745" max="4745" width="1.6328125" style="70" customWidth="1"/>
    <col min="4746" max="4748" width="9.6328125" style="70" customWidth="1"/>
    <col min="4749" max="4749" width="6.453125" style="70" customWidth="1"/>
    <col min="4750" max="4750" width="5.6328125" style="70" customWidth="1"/>
    <col min="4751" max="4751" width="6.6328125" style="70" customWidth="1"/>
    <col min="4752" max="4752" width="5.6328125" style="70" customWidth="1"/>
    <col min="4753" max="4986" width="9" style="70"/>
    <col min="4987" max="4987" width="31.6328125" style="70" customWidth="1"/>
    <col min="4988" max="4988" width="15" style="70" customWidth="1"/>
    <col min="4989" max="4989" width="11.453125" style="70" customWidth="1"/>
    <col min="4990" max="4990" width="2" style="70" customWidth="1"/>
    <col min="4991" max="4991" width="11.453125" style="70" customWidth="1"/>
    <col min="4992" max="4992" width="2" style="70" customWidth="1"/>
    <col min="4993" max="4993" width="11.453125" style="70" customWidth="1"/>
    <col min="4994" max="4994" width="2" style="70" customWidth="1"/>
    <col min="4995" max="4995" width="6.90625" style="70" customWidth="1"/>
    <col min="4996" max="4996" width="9.6328125" style="70" customWidth="1"/>
    <col min="4997" max="4997" width="1.6328125" style="70" customWidth="1"/>
    <col min="4998" max="4998" width="9.6328125" style="70" customWidth="1"/>
    <col min="4999" max="4999" width="1.6328125" style="70" customWidth="1"/>
    <col min="5000" max="5000" width="9.6328125" style="70" customWidth="1"/>
    <col min="5001" max="5001" width="1.6328125" style="70" customWidth="1"/>
    <col min="5002" max="5004" width="9.6328125" style="70" customWidth="1"/>
    <col min="5005" max="5005" width="6.453125" style="70" customWidth="1"/>
    <col min="5006" max="5006" width="5.6328125" style="70" customWidth="1"/>
    <col min="5007" max="5007" width="6.6328125" style="70" customWidth="1"/>
    <col min="5008" max="5008" width="5.6328125" style="70" customWidth="1"/>
    <col min="5009" max="5242" width="9" style="70"/>
    <col min="5243" max="5243" width="31.6328125" style="70" customWidth="1"/>
    <col min="5244" max="5244" width="15" style="70" customWidth="1"/>
    <col min="5245" max="5245" width="11.453125" style="70" customWidth="1"/>
    <col min="5246" max="5246" width="2" style="70" customWidth="1"/>
    <col min="5247" max="5247" width="11.453125" style="70" customWidth="1"/>
    <col min="5248" max="5248" width="2" style="70" customWidth="1"/>
    <col min="5249" max="5249" width="11.453125" style="70" customWidth="1"/>
    <col min="5250" max="5250" width="2" style="70" customWidth="1"/>
    <col min="5251" max="5251" width="6.90625" style="70" customWidth="1"/>
    <col min="5252" max="5252" width="9.6328125" style="70" customWidth="1"/>
    <col min="5253" max="5253" width="1.6328125" style="70" customWidth="1"/>
    <col min="5254" max="5254" width="9.6328125" style="70" customWidth="1"/>
    <col min="5255" max="5255" width="1.6328125" style="70" customWidth="1"/>
    <col min="5256" max="5256" width="9.6328125" style="70" customWidth="1"/>
    <col min="5257" max="5257" width="1.6328125" style="70" customWidth="1"/>
    <col min="5258" max="5260" width="9.6328125" style="70" customWidth="1"/>
    <col min="5261" max="5261" width="6.453125" style="70" customWidth="1"/>
    <col min="5262" max="5262" width="5.6328125" style="70" customWidth="1"/>
    <col min="5263" max="5263" width="6.6328125" style="70" customWidth="1"/>
    <col min="5264" max="5264" width="5.6328125" style="70" customWidth="1"/>
    <col min="5265" max="5498" width="9" style="70"/>
    <col min="5499" max="5499" width="31.6328125" style="70" customWidth="1"/>
    <col min="5500" max="5500" width="15" style="70" customWidth="1"/>
    <col min="5501" max="5501" width="11.453125" style="70" customWidth="1"/>
    <col min="5502" max="5502" width="2" style="70" customWidth="1"/>
    <col min="5503" max="5503" width="11.453125" style="70" customWidth="1"/>
    <col min="5504" max="5504" width="2" style="70" customWidth="1"/>
    <col min="5505" max="5505" width="11.453125" style="70" customWidth="1"/>
    <col min="5506" max="5506" width="2" style="70" customWidth="1"/>
    <col min="5507" max="5507" width="6.90625" style="70" customWidth="1"/>
    <col min="5508" max="5508" width="9.6328125" style="70" customWidth="1"/>
    <col min="5509" max="5509" width="1.6328125" style="70" customWidth="1"/>
    <col min="5510" max="5510" width="9.6328125" style="70" customWidth="1"/>
    <col min="5511" max="5511" width="1.6328125" style="70" customWidth="1"/>
    <col min="5512" max="5512" width="9.6328125" style="70" customWidth="1"/>
    <col min="5513" max="5513" width="1.6328125" style="70" customWidth="1"/>
    <col min="5514" max="5516" width="9.6328125" style="70" customWidth="1"/>
    <col min="5517" max="5517" width="6.453125" style="70" customWidth="1"/>
    <col min="5518" max="5518" width="5.6328125" style="70" customWidth="1"/>
    <col min="5519" max="5519" width="6.6328125" style="70" customWidth="1"/>
    <col min="5520" max="5520" width="5.6328125" style="70" customWidth="1"/>
    <col min="5521" max="5754" width="9" style="70"/>
    <col min="5755" max="5755" width="31.6328125" style="70" customWidth="1"/>
    <col min="5756" max="5756" width="15" style="70" customWidth="1"/>
    <col min="5757" max="5757" width="11.453125" style="70" customWidth="1"/>
    <col min="5758" max="5758" width="2" style="70" customWidth="1"/>
    <col min="5759" max="5759" width="11.453125" style="70" customWidth="1"/>
    <col min="5760" max="5760" width="2" style="70" customWidth="1"/>
    <col min="5761" max="5761" width="11.453125" style="70" customWidth="1"/>
    <col min="5762" max="5762" width="2" style="70" customWidth="1"/>
    <col min="5763" max="5763" width="6.90625" style="70" customWidth="1"/>
    <col min="5764" max="5764" width="9.6328125" style="70" customWidth="1"/>
    <col min="5765" max="5765" width="1.6328125" style="70" customWidth="1"/>
    <col min="5766" max="5766" width="9.6328125" style="70" customWidth="1"/>
    <col min="5767" max="5767" width="1.6328125" style="70" customWidth="1"/>
    <col min="5768" max="5768" width="9.6328125" style="70" customWidth="1"/>
    <col min="5769" max="5769" width="1.6328125" style="70" customWidth="1"/>
    <col min="5770" max="5772" width="9.6328125" style="70" customWidth="1"/>
    <col min="5773" max="5773" width="6.453125" style="70" customWidth="1"/>
    <col min="5774" max="5774" width="5.6328125" style="70" customWidth="1"/>
    <col min="5775" max="5775" width="6.6328125" style="70" customWidth="1"/>
    <col min="5776" max="5776" width="5.6328125" style="70" customWidth="1"/>
    <col min="5777" max="6010" width="9" style="70"/>
    <col min="6011" max="6011" width="31.6328125" style="70" customWidth="1"/>
    <col min="6012" max="6012" width="15" style="70" customWidth="1"/>
    <col min="6013" max="6013" width="11.453125" style="70" customWidth="1"/>
    <col min="6014" max="6014" width="2" style="70" customWidth="1"/>
    <col min="6015" max="6015" width="11.453125" style="70" customWidth="1"/>
    <col min="6016" max="6016" width="2" style="70" customWidth="1"/>
    <col min="6017" max="6017" width="11.453125" style="70" customWidth="1"/>
    <col min="6018" max="6018" width="2" style="70" customWidth="1"/>
    <col min="6019" max="6019" width="6.90625" style="70" customWidth="1"/>
    <col min="6020" max="6020" width="9.6328125" style="70" customWidth="1"/>
    <col min="6021" max="6021" width="1.6328125" style="70" customWidth="1"/>
    <col min="6022" max="6022" width="9.6328125" style="70" customWidth="1"/>
    <col min="6023" max="6023" width="1.6328125" style="70" customWidth="1"/>
    <col min="6024" max="6024" width="9.6328125" style="70" customWidth="1"/>
    <col min="6025" max="6025" width="1.6328125" style="70" customWidth="1"/>
    <col min="6026" max="6028" width="9.6328125" style="70" customWidth="1"/>
    <col min="6029" max="6029" width="6.453125" style="70" customWidth="1"/>
    <col min="6030" max="6030" width="5.6328125" style="70" customWidth="1"/>
    <col min="6031" max="6031" width="6.6328125" style="70" customWidth="1"/>
    <col min="6032" max="6032" width="5.6328125" style="70" customWidth="1"/>
    <col min="6033" max="6266" width="9" style="70"/>
    <col min="6267" max="6267" width="31.6328125" style="70" customWidth="1"/>
    <col min="6268" max="6268" width="15" style="70" customWidth="1"/>
    <col min="6269" max="6269" width="11.453125" style="70" customWidth="1"/>
    <col min="6270" max="6270" width="2" style="70" customWidth="1"/>
    <col min="6271" max="6271" width="11.453125" style="70" customWidth="1"/>
    <col min="6272" max="6272" width="2" style="70" customWidth="1"/>
    <col min="6273" max="6273" width="11.453125" style="70" customWidth="1"/>
    <col min="6274" max="6274" width="2" style="70" customWidth="1"/>
    <col min="6275" max="6275" width="6.90625" style="70" customWidth="1"/>
    <col min="6276" max="6276" width="9.6328125" style="70" customWidth="1"/>
    <col min="6277" max="6277" width="1.6328125" style="70" customWidth="1"/>
    <col min="6278" max="6278" width="9.6328125" style="70" customWidth="1"/>
    <col min="6279" max="6279" width="1.6328125" style="70" customWidth="1"/>
    <col min="6280" max="6280" width="9.6328125" style="70" customWidth="1"/>
    <col min="6281" max="6281" width="1.6328125" style="70" customWidth="1"/>
    <col min="6282" max="6284" width="9.6328125" style="70" customWidth="1"/>
    <col min="6285" max="6285" width="6.453125" style="70" customWidth="1"/>
    <col min="6286" max="6286" width="5.6328125" style="70" customWidth="1"/>
    <col min="6287" max="6287" width="6.6328125" style="70" customWidth="1"/>
    <col min="6288" max="6288" width="5.6328125" style="70" customWidth="1"/>
    <col min="6289" max="6522" width="9" style="70"/>
    <col min="6523" max="6523" width="31.6328125" style="70" customWidth="1"/>
    <col min="6524" max="6524" width="15" style="70" customWidth="1"/>
    <col min="6525" max="6525" width="11.453125" style="70" customWidth="1"/>
    <col min="6526" max="6526" width="2" style="70" customWidth="1"/>
    <col min="6527" max="6527" width="11.453125" style="70" customWidth="1"/>
    <col min="6528" max="6528" width="2" style="70" customWidth="1"/>
    <col min="6529" max="6529" width="11.453125" style="70" customWidth="1"/>
    <col min="6530" max="6530" width="2" style="70" customWidth="1"/>
    <col min="6531" max="6531" width="6.90625" style="70" customWidth="1"/>
    <col min="6532" max="6532" width="9.6328125" style="70" customWidth="1"/>
    <col min="6533" max="6533" width="1.6328125" style="70" customWidth="1"/>
    <col min="6534" max="6534" width="9.6328125" style="70" customWidth="1"/>
    <col min="6535" max="6535" width="1.6328125" style="70" customWidth="1"/>
    <col min="6536" max="6536" width="9.6328125" style="70" customWidth="1"/>
    <col min="6537" max="6537" width="1.6328125" style="70" customWidth="1"/>
    <col min="6538" max="6540" width="9.6328125" style="70" customWidth="1"/>
    <col min="6541" max="6541" width="6.453125" style="70" customWidth="1"/>
    <col min="6542" max="6542" width="5.6328125" style="70" customWidth="1"/>
    <col min="6543" max="6543" width="6.6328125" style="70" customWidth="1"/>
    <col min="6544" max="6544" width="5.6328125" style="70" customWidth="1"/>
    <col min="6545" max="6778" width="9" style="70"/>
    <col min="6779" max="6779" width="31.6328125" style="70" customWidth="1"/>
    <col min="6780" max="6780" width="15" style="70" customWidth="1"/>
    <col min="6781" max="6781" width="11.453125" style="70" customWidth="1"/>
    <col min="6782" max="6782" width="2" style="70" customWidth="1"/>
    <col min="6783" max="6783" width="11.453125" style="70" customWidth="1"/>
    <col min="6784" max="6784" width="2" style="70" customWidth="1"/>
    <col min="6785" max="6785" width="11.453125" style="70" customWidth="1"/>
    <col min="6786" max="6786" width="2" style="70" customWidth="1"/>
    <col min="6787" max="6787" width="6.90625" style="70" customWidth="1"/>
    <col min="6788" max="6788" width="9.6328125" style="70" customWidth="1"/>
    <col min="6789" max="6789" width="1.6328125" style="70" customWidth="1"/>
    <col min="6790" max="6790" width="9.6328125" style="70" customWidth="1"/>
    <col min="6791" max="6791" width="1.6328125" style="70" customWidth="1"/>
    <col min="6792" max="6792" width="9.6328125" style="70" customWidth="1"/>
    <col min="6793" max="6793" width="1.6328125" style="70" customWidth="1"/>
    <col min="6794" max="6796" width="9.6328125" style="70" customWidth="1"/>
    <col min="6797" max="6797" width="6.453125" style="70" customWidth="1"/>
    <col min="6798" max="6798" width="5.6328125" style="70" customWidth="1"/>
    <col min="6799" max="6799" width="6.6328125" style="70" customWidth="1"/>
    <col min="6800" max="6800" width="5.6328125" style="70" customWidth="1"/>
    <col min="6801" max="7034" width="9" style="70"/>
    <col min="7035" max="7035" width="31.6328125" style="70" customWidth="1"/>
    <col min="7036" max="7036" width="15" style="70" customWidth="1"/>
    <col min="7037" max="7037" width="11.453125" style="70" customWidth="1"/>
    <col min="7038" max="7038" width="2" style="70" customWidth="1"/>
    <col min="7039" max="7039" width="11.453125" style="70" customWidth="1"/>
    <col min="7040" max="7040" width="2" style="70" customWidth="1"/>
    <col min="7041" max="7041" width="11.453125" style="70" customWidth="1"/>
    <col min="7042" max="7042" width="2" style="70" customWidth="1"/>
    <col min="7043" max="7043" width="6.90625" style="70" customWidth="1"/>
    <col min="7044" max="7044" width="9.6328125" style="70" customWidth="1"/>
    <col min="7045" max="7045" width="1.6328125" style="70" customWidth="1"/>
    <col min="7046" max="7046" width="9.6328125" style="70" customWidth="1"/>
    <col min="7047" max="7047" width="1.6328125" style="70" customWidth="1"/>
    <col min="7048" max="7048" width="9.6328125" style="70" customWidth="1"/>
    <col min="7049" max="7049" width="1.6328125" style="70" customWidth="1"/>
    <col min="7050" max="7052" width="9.6328125" style="70" customWidth="1"/>
    <col min="7053" max="7053" width="6.453125" style="70" customWidth="1"/>
    <col min="7054" max="7054" width="5.6328125" style="70" customWidth="1"/>
    <col min="7055" max="7055" width="6.6328125" style="70" customWidth="1"/>
    <col min="7056" max="7056" width="5.6328125" style="70" customWidth="1"/>
    <col min="7057" max="7290" width="9" style="70"/>
    <col min="7291" max="7291" width="31.6328125" style="70" customWidth="1"/>
    <col min="7292" max="7292" width="15" style="70" customWidth="1"/>
    <col min="7293" max="7293" width="11.453125" style="70" customWidth="1"/>
    <col min="7294" max="7294" width="2" style="70" customWidth="1"/>
    <col min="7295" max="7295" width="11.453125" style="70" customWidth="1"/>
    <col min="7296" max="7296" width="2" style="70" customWidth="1"/>
    <col min="7297" max="7297" width="11.453125" style="70" customWidth="1"/>
    <col min="7298" max="7298" width="2" style="70" customWidth="1"/>
    <col min="7299" max="7299" width="6.90625" style="70" customWidth="1"/>
    <col min="7300" max="7300" width="9.6328125" style="70" customWidth="1"/>
    <col min="7301" max="7301" width="1.6328125" style="70" customWidth="1"/>
    <col min="7302" max="7302" width="9.6328125" style="70" customWidth="1"/>
    <col min="7303" max="7303" width="1.6328125" style="70" customWidth="1"/>
    <col min="7304" max="7304" width="9.6328125" style="70" customWidth="1"/>
    <col min="7305" max="7305" width="1.6328125" style="70" customWidth="1"/>
    <col min="7306" max="7308" width="9.6328125" style="70" customWidth="1"/>
    <col min="7309" max="7309" width="6.453125" style="70" customWidth="1"/>
    <col min="7310" max="7310" width="5.6328125" style="70" customWidth="1"/>
    <col min="7311" max="7311" width="6.6328125" style="70" customWidth="1"/>
    <col min="7312" max="7312" width="5.6328125" style="70" customWidth="1"/>
    <col min="7313" max="7546" width="9" style="70"/>
    <col min="7547" max="7547" width="31.6328125" style="70" customWidth="1"/>
    <col min="7548" max="7548" width="15" style="70" customWidth="1"/>
    <col min="7549" max="7549" width="11.453125" style="70" customWidth="1"/>
    <col min="7550" max="7550" width="2" style="70" customWidth="1"/>
    <col min="7551" max="7551" width="11.453125" style="70" customWidth="1"/>
    <col min="7552" max="7552" width="2" style="70" customWidth="1"/>
    <col min="7553" max="7553" width="11.453125" style="70" customWidth="1"/>
    <col min="7554" max="7554" width="2" style="70" customWidth="1"/>
    <col min="7555" max="7555" width="6.90625" style="70" customWidth="1"/>
    <col min="7556" max="7556" width="9.6328125" style="70" customWidth="1"/>
    <col min="7557" max="7557" width="1.6328125" style="70" customWidth="1"/>
    <col min="7558" max="7558" width="9.6328125" style="70" customWidth="1"/>
    <col min="7559" max="7559" width="1.6328125" style="70" customWidth="1"/>
    <col min="7560" max="7560" width="9.6328125" style="70" customWidth="1"/>
    <col min="7561" max="7561" width="1.6328125" style="70" customWidth="1"/>
    <col min="7562" max="7564" width="9.6328125" style="70" customWidth="1"/>
    <col min="7565" max="7565" width="6.453125" style="70" customWidth="1"/>
    <col min="7566" max="7566" width="5.6328125" style="70" customWidth="1"/>
    <col min="7567" max="7567" width="6.6328125" style="70" customWidth="1"/>
    <col min="7568" max="7568" width="5.6328125" style="70" customWidth="1"/>
    <col min="7569" max="7802" width="9" style="70"/>
    <col min="7803" max="7803" width="31.6328125" style="70" customWidth="1"/>
    <col min="7804" max="7804" width="15" style="70" customWidth="1"/>
    <col min="7805" max="7805" width="11.453125" style="70" customWidth="1"/>
    <col min="7806" max="7806" width="2" style="70" customWidth="1"/>
    <col min="7807" max="7807" width="11.453125" style="70" customWidth="1"/>
    <col min="7808" max="7808" width="2" style="70" customWidth="1"/>
    <col min="7809" max="7809" width="11.453125" style="70" customWidth="1"/>
    <col min="7810" max="7810" width="2" style="70" customWidth="1"/>
    <col min="7811" max="7811" width="6.90625" style="70" customWidth="1"/>
    <col min="7812" max="7812" width="9.6328125" style="70" customWidth="1"/>
    <col min="7813" max="7813" width="1.6328125" style="70" customWidth="1"/>
    <col min="7814" max="7814" width="9.6328125" style="70" customWidth="1"/>
    <col min="7815" max="7815" width="1.6328125" style="70" customWidth="1"/>
    <col min="7816" max="7816" width="9.6328125" style="70" customWidth="1"/>
    <col min="7817" max="7817" width="1.6328125" style="70" customWidth="1"/>
    <col min="7818" max="7820" width="9.6328125" style="70" customWidth="1"/>
    <col min="7821" max="7821" width="6.453125" style="70" customWidth="1"/>
    <col min="7822" max="7822" width="5.6328125" style="70" customWidth="1"/>
    <col min="7823" max="7823" width="6.6328125" style="70" customWidth="1"/>
    <col min="7824" max="7824" width="5.6328125" style="70" customWidth="1"/>
    <col min="7825" max="8058" width="9" style="70"/>
    <col min="8059" max="8059" width="31.6328125" style="70" customWidth="1"/>
    <col min="8060" max="8060" width="15" style="70" customWidth="1"/>
    <col min="8061" max="8061" width="11.453125" style="70" customWidth="1"/>
    <col min="8062" max="8062" width="2" style="70" customWidth="1"/>
    <col min="8063" max="8063" width="11.453125" style="70" customWidth="1"/>
    <col min="8064" max="8064" width="2" style="70" customWidth="1"/>
    <col min="8065" max="8065" width="11.453125" style="70" customWidth="1"/>
    <col min="8066" max="8066" width="2" style="70" customWidth="1"/>
    <col min="8067" max="8067" width="6.90625" style="70" customWidth="1"/>
    <col min="8068" max="8068" width="9.6328125" style="70" customWidth="1"/>
    <col min="8069" max="8069" width="1.6328125" style="70" customWidth="1"/>
    <col min="8070" max="8070" width="9.6328125" style="70" customWidth="1"/>
    <col min="8071" max="8071" width="1.6328125" style="70" customWidth="1"/>
    <col min="8072" max="8072" width="9.6328125" style="70" customWidth="1"/>
    <col min="8073" max="8073" width="1.6328125" style="70" customWidth="1"/>
    <col min="8074" max="8076" width="9.6328125" style="70" customWidth="1"/>
    <col min="8077" max="8077" width="6.453125" style="70" customWidth="1"/>
    <col min="8078" max="8078" width="5.6328125" style="70" customWidth="1"/>
    <col min="8079" max="8079" width="6.6328125" style="70" customWidth="1"/>
    <col min="8080" max="8080" width="5.6328125" style="70" customWidth="1"/>
    <col min="8081" max="8314" width="9" style="70"/>
    <col min="8315" max="8315" width="31.6328125" style="70" customWidth="1"/>
    <col min="8316" max="8316" width="15" style="70" customWidth="1"/>
    <col min="8317" max="8317" width="11.453125" style="70" customWidth="1"/>
    <col min="8318" max="8318" width="2" style="70" customWidth="1"/>
    <col min="8319" max="8319" width="11.453125" style="70" customWidth="1"/>
    <col min="8320" max="8320" width="2" style="70" customWidth="1"/>
    <col min="8321" max="8321" width="11.453125" style="70" customWidth="1"/>
    <col min="8322" max="8322" width="2" style="70" customWidth="1"/>
    <col min="8323" max="8323" width="6.90625" style="70" customWidth="1"/>
    <col min="8324" max="8324" width="9.6328125" style="70" customWidth="1"/>
    <col min="8325" max="8325" width="1.6328125" style="70" customWidth="1"/>
    <col min="8326" max="8326" width="9.6328125" style="70" customWidth="1"/>
    <col min="8327" max="8327" width="1.6328125" style="70" customWidth="1"/>
    <col min="8328" max="8328" width="9.6328125" style="70" customWidth="1"/>
    <col min="8329" max="8329" width="1.6328125" style="70" customWidth="1"/>
    <col min="8330" max="8332" width="9.6328125" style="70" customWidth="1"/>
    <col min="8333" max="8333" width="6.453125" style="70" customWidth="1"/>
    <col min="8334" max="8334" width="5.6328125" style="70" customWidth="1"/>
    <col min="8335" max="8335" width="6.6328125" style="70" customWidth="1"/>
    <col min="8336" max="8336" width="5.6328125" style="70" customWidth="1"/>
    <col min="8337" max="8570" width="9" style="70"/>
    <col min="8571" max="8571" width="31.6328125" style="70" customWidth="1"/>
    <col min="8572" max="8572" width="15" style="70" customWidth="1"/>
    <col min="8573" max="8573" width="11.453125" style="70" customWidth="1"/>
    <col min="8574" max="8574" width="2" style="70" customWidth="1"/>
    <col min="8575" max="8575" width="11.453125" style="70" customWidth="1"/>
    <col min="8576" max="8576" width="2" style="70" customWidth="1"/>
    <col min="8577" max="8577" width="11.453125" style="70" customWidth="1"/>
    <col min="8578" max="8578" width="2" style="70" customWidth="1"/>
    <col min="8579" max="8579" width="6.90625" style="70" customWidth="1"/>
    <col min="8580" max="8580" width="9.6328125" style="70" customWidth="1"/>
    <col min="8581" max="8581" width="1.6328125" style="70" customWidth="1"/>
    <col min="8582" max="8582" width="9.6328125" style="70" customWidth="1"/>
    <col min="8583" max="8583" width="1.6328125" style="70" customWidth="1"/>
    <col min="8584" max="8584" width="9.6328125" style="70" customWidth="1"/>
    <col min="8585" max="8585" width="1.6328125" style="70" customWidth="1"/>
    <col min="8586" max="8588" width="9.6328125" style="70" customWidth="1"/>
    <col min="8589" max="8589" width="6.453125" style="70" customWidth="1"/>
    <col min="8590" max="8590" width="5.6328125" style="70" customWidth="1"/>
    <col min="8591" max="8591" width="6.6328125" style="70" customWidth="1"/>
    <col min="8592" max="8592" width="5.6328125" style="70" customWidth="1"/>
    <col min="8593" max="8826" width="9" style="70"/>
    <col min="8827" max="8827" width="31.6328125" style="70" customWidth="1"/>
    <col min="8828" max="8828" width="15" style="70" customWidth="1"/>
    <col min="8829" max="8829" width="11.453125" style="70" customWidth="1"/>
    <col min="8830" max="8830" width="2" style="70" customWidth="1"/>
    <col min="8831" max="8831" width="11.453125" style="70" customWidth="1"/>
    <col min="8832" max="8832" width="2" style="70" customWidth="1"/>
    <col min="8833" max="8833" width="11.453125" style="70" customWidth="1"/>
    <col min="8834" max="8834" width="2" style="70" customWidth="1"/>
    <col min="8835" max="8835" width="6.90625" style="70" customWidth="1"/>
    <col min="8836" max="8836" width="9.6328125" style="70" customWidth="1"/>
    <col min="8837" max="8837" width="1.6328125" style="70" customWidth="1"/>
    <col min="8838" max="8838" width="9.6328125" style="70" customWidth="1"/>
    <col min="8839" max="8839" width="1.6328125" style="70" customWidth="1"/>
    <col min="8840" max="8840" width="9.6328125" style="70" customWidth="1"/>
    <col min="8841" max="8841" width="1.6328125" style="70" customWidth="1"/>
    <col min="8842" max="8844" width="9.6328125" style="70" customWidth="1"/>
    <col min="8845" max="8845" width="6.453125" style="70" customWidth="1"/>
    <col min="8846" max="8846" width="5.6328125" style="70" customWidth="1"/>
    <col min="8847" max="8847" width="6.6328125" style="70" customWidth="1"/>
    <col min="8848" max="8848" width="5.6328125" style="70" customWidth="1"/>
    <col min="8849" max="9082" width="9" style="70"/>
    <col min="9083" max="9083" width="31.6328125" style="70" customWidth="1"/>
    <col min="9084" max="9084" width="15" style="70" customWidth="1"/>
    <col min="9085" max="9085" width="11.453125" style="70" customWidth="1"/>
    <col min="9086" max="9086" width="2" style="70" customWidth="1"/>
    <col min="9087" max="9087" width="11.453125" style="70" customWidth="1"/>
    <col min="9088" max="9088" width="2" style="70" customWidth="1"/>
    <col min="9089" max="9089" width="11.453125" style="70" customWidth="1"/>
    <col min="9090" max="9090" width="2" style="70" customWidth="1"/>
    <col min="9091" max="9091" width="6.90625" style="70" customWidth="1"/>
    <col min="9092" max="9092" width="9.6328125" style="70" customWidth="1"/>
    <col min="9093" max="9093" width="1.6328125" style="70" customWidth="1"/>
    <col min="9094" max="9094" width="9.6328125" style="70" customWidth="1"/>
    <col min="9095" max="9095" width="1.6328125" style="70" customWidth="1"/>
    <col min="9096" max="9096" width="9.6328125" style="70" customWidth="1"/>
    <col min="9097" max="9097" width="1.6328125" style="70" customWidth="1"/>
    <col min="9098" max="9100" width="9.6328125" style="70" customWidth="1"/>
    <col min="9101" max="9101" width="6.453125" style="70" customWidth="1"/>
    <col min="9102" max="9102" width="5.6328125" style="70" customWidth="1"/>
    <col min="9103" max="9103" width="6.6328125" style="70" customWidth="1"/>
    <col min="9104" max="9104" width="5.6328125" style="70" customWidth="1"/>
    <col min="9105" max="9338" width="9" style="70"/>
    <col min="9339" max="9339" width="31.6328125" style="70" customWidth="1"/>
    <col min="9340" max="9340" width="15" style="70" customWidth="1"/>
    <col min="9341" max="9341" width="11.453125" style="70" customWidth="1"/>
    <col min="9342" max="9342" width="2" style="70" customWidth="1"/>
    <col min="9343" max="9343" width="11.453125" style="70" customWidth="1"/>
    <col min="9344" max="9344" width="2" style="70" customWidth="1"/>
    <col min="9345" max="9345" width="11.453125" style="70" customWidth="1"/>
    <col min="9346" max="9346" width="2" style="70" customWidth="1"/>
    <col min="9347" max="9347" width="6.90625" style="70" customWidth="1"/>
    <col min="9348" max="9348" width="9.6328125" style="70" customWidth="1"/>
    <col min="9349" max="9349" width="1.6328125" style="70" customWidth="1"/>
    <col min="9350" max="9350" width="9.6328125" style="70" customWidth="1"/>
    <col min="9351" max="9351" width="1.6328125" style="70" customWidth="1"/>
    <col min="9352" max="9352" width="9.6328125" style="70" customWidth="1"/>
    <col min="9353" max="9353" width="1.6328125" style="70" customWidth="1"/>
    <col min="9354" max="9356" width="9.6328125" style="70" customWidth="1"/>
    <col min="9357" max="9357" width="6.453125" style="70" customWidth="1"/>
    <col min="9358" max="9358" width="5.6328125" style="70" customWidth="1"/>
    <col min="9359" max="9359" width="6.6328125" style="70" customWidth="1"/>
    <col min="9360" max="9360" width="5.6328125" style="70" customWidth="1"/>
    <col min="9361" max="9594" width="9" style="70"/>
    <col min="9595" max="9595" width="31.6328125" style="70" customWidth="1"/>
    <col min="9596" max="9596" width="15" style="70" customWidth="1"/>
    <col min="9597" max="9597" width="11.453125" style="70" customWidth="1"/>
    <col min="9598" max="9598" width="2" style="70" customWidth="1"/>
    <col min="9599" max="9599" width="11.453125" style="70" customWidth="1"/>
    <col min="9600" max="9600" width="2" style="70" customWidth="1"/>
    <col min="9601" max="9601" width="11.453125" style="70" customWidth="1"/>
    <col min="9602" max="9602" width="2" style="70" customWidth="1"/>
    <col min="9603" max="9603" width="6.90625" style="70" customWidth="1"/>
    <col min="9604" max="9604" width="9.6328125" style="70" customWidth="1"/>
    <col min="9605" max="9605" width="1.6328125" style="70" customWidth="1"/>
    <col min="9606" max="9606" width="9.6328125" style="70" customWidth="1"/>
    <col min="9607" max="9607" width="1.6328125" style="70" customWidth="1"/>
    <col min="9608" max="9608" width="9.6328125" style="70" customWidth="1"/>
    <col min="9609" max="9609" width="1.6328125" style="70" customWidth="1"/>
    <col min="9610" max="9612" width="9.6328125" style="70" customWidth="1"/>
    <col min="9613" max="9613" width="6.453125" style="70" customWidth="1"/>
    <col min="9614" max="9614" width="5.6328125" style="70" customWidth="1"/>
    <col min="9615" max="9615" width="6.6328125" style="70" customWidth="1"/>
    <col min="9616" max="9616" width="5.6328125" style="70" customWidth="1"/>
    <col min="9617" max="9850" width="9" style="70"/>
    <col min="9851" max="9851" width="31.6328125" style="70" customWidth="1"/>
    <col min="9852" max="9852" width="15" style="70" customWidth="1"/>
    <col min="9853" max="9853" width="11.453125" style="70" customWidth="1"/>
    <col min="9854" max="9854" width="2" style="70" customWidth="1"/>
    <col min="9855" max="9855" width="11.453125" style="70" customWidth="1"/>
    <col min="9856" max="9856" width="2" style="70" customWidth="1"/>
    <col min="9857" max="9857" width="11.453125" style="70" customWidth="1"/>
    <col min="9858" max="9858" width="2" style="70" customWidth="1"/>
    <col min="9859" max="9859" width="6.90625" style="70" customWidth="1"/>
    <col min="9860" max="9860" width="9.6328125" style="70" customWidth="1"/>
    <col min="9861" max="9861" width="1.6328125" style="70" customWidth="1"/>
    <col min="9862" max="9862" width="9.6328125" style="70" customWidth="1"/>
    <col min="9863" max="9863" width="1.6328125" style="70" customWidth="1"/>
    <col min="9864" max="9864" width="9.6328125" style="70" customWidth="1"/>
    <col min="9865" max="9865" width="1.6328125" style="70" customWidth="1"/>
    <col min="9866" max="9868" width="9.6328125" style="70" customWidth="1"/>
    <col min="9869" max="9869" width="6.453125" style="70" customWidth="1"/>
    <col min="9870" max="9870" width="5.6328125" style="70" customWidth="1"/>
    <col min="9871" max="9871" width="6.6328125" style="70" customWidth="1"/>
    <col min="9872" max="9872" width="5.6328125" style="70" customWidth="1"/>
    <col min="9873" max="10106" width="9" style="70"/>
    <col min="10107" max="10107" width="31.6328125" style="70" customWidth="1"/>
    <col min="10108" max="10108" width="15" style="70" customWidth="1"/>
    <col min="10109" max="10109" width="11.453125" style="70" customWidth="1"/>
    <col min="10110" max="10110" width="2" style="70" customWidth="1"/>
    <col min="10111" max="10111" width="11.453125" style="70" customWidth="1"/>
    <col min="10112" max="10112" width="2" style="70" customWidth="1"/>
    <col min="10113" max="10113" width="11.453125" style="70" customWidth="1"/>
    <col min="10114" max="10114" width="2" style="70" customWidth="1"/>
    <col min="10115" max="10115" width="6.90625" style="70" customWidth="1"/>
    <col min="10116" max="10116" width="9.6328125" style="70" customWidth="1"/>
    <col min="10117" max="10117" width="1.6328125" style="70" customWidth="1"/>
    <col min="10118" max="10118" width="9.6328125" style="70" customWidth="1"/>
    <col min="10119" max="10119" width="1.6328125" style="70" customWidth="1"/>
    <col min="10120" max="10120" width="9.6328125" style="70" customWidth="1"/>
    <col min="10121" max="10121" width="1.6328125" style="70" customWidth="1"/>
    <col min="10122" max="10124" width="9.6328125" style="70" customWidth="1"/>
    <col min="10125" max="10125" width="6.453125" style="70" customWidth="1"/>
    <col min="10126" max="10126" width="5.6328125" style="70" customWidth="1"/>
    <col min="10127" max="10127" width="6.6328125" style="70" customWidth="1"/>
    <col min="10128" max="10128" width="5.6328125" style="70" customWidth="1"/>
    <col min="10129" max="10362" width="9" style="70"/>
    <col min="10363" max="10363" width="31.6328125" style="70" customWidth="1"/>
    <col min="10364" max="10364" width="15" style="70" customWidth="1"/>
    <col min="10365" max="10365" width="11.453125" style="70" customWidth="1"/>
    <col min="10366" max="10366" width="2" style="70" customWidth="1"/>
    <col min="10367" max="10367" width="11.453125" style="70" customWidth="1"/>
    <col min="10368" max="10368" width="2" style="70" customWidth="1"/>
    <col min="10369" max="10369" width="11.453125" style="70" customWidth="1"/>
    <col min="10370" max="10370" width="2" style="70" customWidth="1"/>
    <col min="10371" max="10371" width="6.90625" style="70" customWidth="1"/>
    <col min="10372" max="10372" width="9.6328125" style="70" customWidth="1"/>
    <col min="10373" max="10373" width="1.6328125" style="70" customWidth="1"/>
    <col min="10374" max="10374" width="9.6328125" style="70" customWidth="1"/>
    <col min="10375" max="10375" width="1.6328125" style="70" customWidth="1"/>
    <col min="10376" max="10376" width="9.6328125" style="70" customWidth="1"/>
    <col min="10377" max="10377" width="1.6328125" style="70" customWidth="1"/>
    <col min="10378" max="10380" width="9.6328125" style="70" customWidth="1"/>
    <col min="10381" max="10381" width="6.453125" style="70" customWidth="1"/>
    <col min="10382" max="10382" width="5.6328125" style="70" customWidth="1"/>
    <col min="10383" max="10383" width="6.6328125" style="70" customWidth="1"/>
    <col min="10384" max="10384" width="5.6328125" style="70" customWidth="1"/>
    <col min="10385" max="10618" width="9" style="70"/>
    <col min="10619" max="10619" width="31.6328125" style="70" customWidth="1"/>
    <col min="10620" max="10620" width="15" style="70" customWidth="1"/>
    <col min="10621" max="10621" width="11.453125" style="70" customWidth="1"/>
    <col min="10622" max="10622" width="2" style="70" customWidth="1"/>
    <col min="10623" max="10623" width="11.453125" style="70" customWidth="1"/>
    <col min="10624" max="10624" width="2" style="70" customWidth="1"/>
    <col min="10625" max="10625" width="11.453125" style="70" customWidth="1"/>
    <col min="10626" max="10626" width="2" style="70" customWidth="1"/>
    <col min="10627" max="10627" width="6.90625" style="70" customWidth="1"/>
    <col min="10628" max="10628" width="9.6328125" style="70" customWidth="1"/>
    <col min="10629" max="10629" width="1.6328125" style="70" customWidth="1"/>
    <col min="10630" max="10630" width="9.6328125" style="70" customWidth="1"/>
    <col min="10631" max="10631" width="1.6328125" style="70" customWidth="1"/>
    <col min="10632" max="10632" width="9.6328125" style="70" customWidth="1"/>
    <col min="10633" max="10633" width="1.6328125" style="70" customWidth="1"/>
    <col min="10634" max="10636" width="9.6328125" style="70" customWidth="1"/>
    <col min="10637" max="10637" width="6.453125" style="70" customWidth="1"/>
    <col min="10638" max="10638" width="5.6328125" style="70" customWidth="1"/>
    <col min="10639" max="10639" width="6.6328125" style="70" customWidth="1"/>
    <col min="10640" max="10640" width="5.6328125" style="70" customWidth="1"/>
    <col min="10641" max="10874" width="9" style="70"/>
    <col min="10875" max="10875" width="31.6328125" style="70" customWidth="1"/>
    <col min="10876" max="10876" width="15" style="70" customWidth="1"/>
    <col min="10877" max="10877" width="11.453125" style="70" customWidth="1"/>
    <col min="10878" max="10878" width="2" style="70" customWidth="1"/>
    <col min="10879" max="10879" width="11.453125" style="70" customWidth="1"/>
    <col min="10880" max="10880" width="2" style="70" customWidth="1"/>
    <col min="10881" max="10881" width="11.453125" style="70" customWidth="1"/>
    <col min="10882" max="10882" width="2" style="70" customWidth="1"/>
    <col min="10883" max="10883" width="6.90625" style="70" customWidth="1"/>
    <col min="10884" max="10884" width="9.6328125" style="70" customWidth="1"/>
    <col min="10885" max="10885" width="1.6328125" style="70" customWidth="1"/>
    <col min="10886" max="10886" width="9.6328125" style="70" customWidth="1"/>
    <col min="10887" max="10887" width="1.6328125" style="70" customWidth="1"/>
    <col min="10888" max="10888" width="9.6328125" style="70" customWidth="1"/>
    <col min="10889" max="10889" width="1.6328125" style="70" customWidth="1"/>
    <col min="10890" max="10892" width="9.6328125" style="70" customWidth="1"/>
    <col min="10893" max="10893" width="6.453125" style="70" customWidth="1"/>
    <col min="10894" max="10894" width="5.6328125" style="70" customWidth="1"/>
    <col min="10895" max="10895" width="6.6328125" style="70" customWidth="1"/>
    <col min="10896" max="10896" width="5.6328125" style="70" customWidth="1"/>
    <col min="10897" max="11130" width="9" style="70"/>
    <col min="11131" max="11131" width="31.6328125" style="70" customWidth="1"/>
    <col min="11132" max="11132" width="15" style="70" customWidth="1"/>
    <col min="11133" max="11133" width="11.453125" style="70" customWidth="1"/>
    <col min="11134" max="11134" width="2" style="70" customWidth="1"/>
    <col min="11135" max="11135" width="11.453125" style="70" customWidth="1"/>
    <col min="11136" max="11136" width="2" style="70" customWidth="1"/>
    <col min="11137" max="11137" width="11.453125" style="70" customWidth="1"/>
    <col min="11138" max="11138" width="2" style="70" customWidth="1"/>
    <col min="11139" max="11139" width="6.90625" style="70" customWidth="1"/>
    <col min="11140" max="11140" width="9.6328125" style="70" customWidth="1"/>
    <col min="11141" max="11141" width="1.6328125" style="70" customWidth="1"/>
    <col min="11142" max="11142" width="9.6328125" style="70" customWidth="1"/>
    <col min="11143" max="11143" width="1.6328125" style="70" customWidth="1"/>
    <col min="11144" max="11144" width="9.6328125" style="70" customWidth="1"/>
    <col min="11145" max="11145" width="1.6328125" style="70" customWidth="1"/>
    <col min="11146" max="11148" width="9.6328125" style="70" customWidth="1"/>
    <col min="11149" max="11149" width="6.453125" style="70" customWidth="1"/>
    <col min="11150" max="11150" width="5.6328125" style="70" customWidth="1"/>
    <col min="11151" max="11151" width="6.6328125" style="70" customWidth="1"/>
    <col min="11152" max="11152" width="5.6328125" style="70" customWidth="1"/>
    <col min="11153" max="11386" width="9" style="70"/>
    <col min="11387" max="11387" width="31.6328125" style="70" customWidth="1"/>
    <col min="11388" max="11388" width="15" style="70" customWidth="1"/>
    <col min="11389" max="11389" width="11.453125" style="70" customWidth="1"/>
    <col min="11390" max="11390" width="2" style="70" customWidth="1"/>
    <col min="11391" max="11391" width="11.453125" style="70" customWidth="1"/>
    <col min="11392" max="11392" width="2" style="70" customWidth="1"/>
    <col min="11393" max="11393" width="11.453125" style="70" customWidth="1"/>
    <col min="11394" max="11394" width="2" style="70" customWidth="1"/>
    <col min="11395" max="11395" width="6.90625" style="70" customWidth="1"/>
    <col min="11396" max="11396" width="9.6328125" style="70" customWidth="1"/>
    <col min="11397" max="11397" width="1.6328125" style="70" customWidth="1"/>
    <col min="11398" max="11398" width="9.6328125" style="70" customWidth="1"/>
    <col min="11399" max="11399" width="1.6328125" style="70" customWidth="1"/>
    <col min="11400" max="11400" width="9.6328125" style="70" customWidth="1"/>
    <col min="11401" max="11401" width="1.6328125" style="70" customWidth="1"/>
    <col min="11402" max="11404" width="9.6328125" style="70" customWidth="1"/>
    <col min="11405" max="11405" width="6.453125" style="70" customWidth="1"/>
    <col min="11406" max="11406" width="5.6328125" style="70" customWidth="1"/>
    <col min="11407" max="11407" width="6.6328125" style="70" customWidth="1"/>
    <col min="11408" max="11408" width="5.6328125" style="70" customWidth="1"/>
    <col min="11409" max="11642" width="9" style="70"/>
    <col min="11643" max="11643" width="31.6328125" style="70" customWidth="1"/>
    <col min="11644" max="11644" width="15" style="70" customWidth="1"/>
    <col min="11645" max="11645" width="11.453125" style="70" customWidth="1"/>
    <col min="11646" max="11646" width="2" style="70" customWidth="1"/>
    <col min="11647" max="11647" width="11.453125" style="70" customWidth="1"/>
    <col min="11648" max="11648" width="2" style="70" customWidth="1"/>
    <col min="11649" max="11649" width="11.453125" style="70" customWidth="1"/>
    <col min="11650" max="11650" width="2" style="70" customWidth="1"/>
    <col min="11651" max="11651" width="6.90625" style="70" customWidth="1"/>
    <col min="11652" max="11652" width="9.6328125" style="70" customWidth="1"/>
    <col min="11653" max="11653" width="1.6328125" style="70" customWidth="1"/>
    <col min="11654" max="11654" width="9.6328125" style="70" customWidth="1"/>
    <col min="11655" max="11655" width="1.6328125" style="70" customWidth="1"/>
    <col min="11656" max="11656" width="9.6328125" style="70" customWidth="1"/>
    <col min="11657" max="11657" width="1.6328125" style="70" customWidth="1"/>
    <col min="11658" max="11660" width="9.6328125" style="70" customWidth="1"/>
    <col min="11661" max="11661" width="6.453125" style="70" customWidth="1"/>
    <col min="11662" max="11662" width="5.6328125" style="70" customWidth="1"/>
    <col min="11663" max="11663" width="6.6328125" style="70" customWidth="1"/>
    <col min="11664" max="11664" width="5.6328125" style="70" customWidth="1"/>
    <col min="11665" max="11898" width="9" style="70"/>
    <col min="11899" max="11899" width="31.6328125" style="70" customWidth="1"/>
    <col min="11900" max="11900" width="15" style="70" customWidth="1"/>
    <col min="11901" max="11901" width="11.453125" style="70" customWidth="1"/>
    <col min="11902" max="11902" width="2" style="70" customWidth="1"/>
    <col min="11903" max="11903" width="11.453125" style="70" customWidth="1"/>
    <col min="11904" max="11904" width="2" style="70" customWidth="1"/>
    <col min="11905" max="11905" width="11.453125" style="70" customWidth="1"/>
    <col min="11906" max="11906" width="2" style="70" customWidth="1"/>
    <col min="11907" max="11907" width="6.90625" style="70" customWidth="1"/>
    <col min="11908" max="11908" width="9.6328125" style="70" customWidth="1"/>
    <col min="11909" max="11909" width="1.6328125" style="70" customWidth="1"/>
    <col min="11910" max="11910" width="9.6328125" style="70" customWidth="1"/>
    <col min="11911" max="11911" width="1.6328125" style="70" customWidth="1"/>
    <col min="11912" max="11912" width="9.6328125" style="70" customWidth="1"/>
    <col min="11913" max="11913" width="1.6328125" style="70" customWidth="1"/>
    <col min="11914" max="11916" width="9.6328125" style="70" customWidth="1"/>
    <col min="11917" max="11917" width="6.453125" style="70" customWidth="1"/>
    <col min="11918" max="11918" width="5.6328125" style="70" customWidth="1"/>
    <col min="11919" max="11919" width="6.6328125" style="70" customWidth="1"/>
    <col min="11920" max="11920" width="5.6328125" style="70" customWidth="1"/>
    <col min="11921" max="12154" width="9" style="70"/>
    <col min="12155" max="12155" width="31.6328125" style="70" customWidth="1"/>
    <col min="12156" max="12156" width="15" style="70" customWidth="1"/>
    <col min="12157" max="12157" width="11.453125" style="70" customWidth="1"/>
    <col min="12158" max="12158" width="2" style="70" customWidth="1"/>
    <col min="12159" max="12159" width="11.453125" style="70" customWidth="1"/>
    <col min="12160" max="12160" width="2" style="70" customWidth="1"/>
    <col min="12161" max="12161" width="11.453125" style="70" customWidth="1"/>
    <col min="12162" max="12162" width="2" style="70" customWidth="1"/>
    <col min="12163" max="12163" width="6.90625" style="70" customWidth="1"/>
    <col min="12164" max="12164" width="9.6328125" style="70" customWidth="1"/>
    <col min="12165" max="12165" width="1.6328125" style="70" customWidth="1"/>
    <col min="12166" max="12166" width="9.6328125" style="70" customWidth="1"/>
    <col min="12167" max="12167" width="1.6328125" style="70" customWidth="1"/>
    <col min="12168" max="12168" width="9.6328125" style="70" customWidth="1"/>
    <col min="12169" max="12169" width="1.6328125" style="70" customWidth="1"/>
    <col min="12170" max="12172" width="9.6328125" style="70" customWidth="1"/>
    <col min="12173" max="12173" width="6.453125" style="70" customWidth="1"/>
    <col min="12174" max="12174" width="5.6328125" style="70" customWidth="1"/>
    <col min="12175" max="12175" width="6.6328125" style="70" customWidth="1"/>
    <col min="12176" max="12176" width="5.6328125" style="70" customWidth="1"/>
    <col min="12177" max="12410" width="9" style="70"/>
    <col min="12411" max="12411" width="31.6328125" style="70" customWidth="1"/>
    <col min="12412" max="12412" width="15" style="70" customWidth="1"/>
    <col min="12413" max="12413" width="11.453125" style="70" customWidth="1"/>
    <col min="12414" max="12414" width="2" style="70" customWidth="1"/>
    <col min="12415" max="12415" width="11.453125" style="70" customWidth="1"/>
    <col min="12416" max="12416" width="2" style="70" customWidth="1"/>
    <col min="12417" max="12417" width="11.453125" style="70" customWidth="1"/>
    <col min="12418" max="12418" width="2" style="70" customWidth="1"/>
    <col min="12419" max="12419" width="6.90625" style="70" customWidth="1"/>
    <col min="12420" max="12420" width="9.6328125" style="70" customWidth="1"/>
    <col min="12421" max="12421" width="1.6328125" style="70" customWidth="1"/>
    <col min="12422" max="12422" width="9.6328125" style="70" customWidth="1"/>
    <col min="12423" max="12423" width="1.6328125" style="70" customWidth="1"/>
    <col min="12424" max="12424" width="9.6328125" style="70" customWidth="1"/>
    <col min="12425" max="12425" width="1.6328125" style="70" customWidth="1"/>
    <col min="12426" max="12428" width="9.6328125" style="70" customWidth="1"/>
    <col min="12429" max="12429" width="6.453125" style="70" customWidth="1"/>
    <col min="12430" max="12430" width="5.6328125" style="70" customWidth="1"/>
    <col min="12431" max="12431" width="6.6328125" style="70" customWidth="1"/>
    <col min="12432" max="12432" width="5.6328125" style="70" customWidth="1"/>
    <col min="12433" max="12666" width="9" style="70"/>
    <col min="12667" max="12667" width="31.6328125" style="70" customWidth="1"/>
    <col min="12668" max="12668" width="15" style="70" customWidth="1"/>
    <col min="12669" max="12669" width="11.453125" style="70" customWidth="1"/>
    <col min="12670" max="12670" width="2" style="70" customWidth="1"/>
    <col min="12671" max="12671" width="11.453125" style="70" customWidth="1"/>
    <col min="12672" max="12672" width="2" style="70" customWidth="1"/>
    <col min="12673" max="12673" width="11.453125" style="70" customWidth="1"/>
    <col min="12674" max="12674" width="2" style="70" customWidth="1"/>
    <col min="12675" max="12675" width="6.90625" style="70" customWidth="1"/>
    <col min="12676" max="12676" width="9.6328125" style="70" customWidth="1"/>
    <col min="12677" max="12677" width="1.6328125" style="70" customWidth="1"/>
    <col min="12678" max="12678" width="9.6328125" style="70" customWidth="1"/>
    <col min="12679" max="12679" width="1.6328125" style="70" customWidth="1"/>
    <col min="12680" max="12680" width="9.6328125" style="70" customWidth="1"/>
    <col min="12681" max="12681" width="1.6328125" style="70" customWidth="1"/>
    <col min="12682" max="12684" width="9.6328125" style="70" customWidth="1"/>
    <col min="12685" max="12685" width="6.453125" style="70" customWidth="1"/>
    <col min="12686" max="12686" width="5.6328125" style="70" customWidth="1"/>
    <col min="12687" max="12687" width="6.6328125" style="70" customWidth="1"/>
    <col min="12688" max="12688" width="5.6328125" style="70" customWidth="1"/>
    <col min="12689" max="12922" width="9" style="70"/>
    <col min="12923" max="12923" width="31.6328125" style="70" customWidth="1"/>
    <col min="12924" max="12924" width="15" style="70" customWidth="1"/>
    <col min="12925" max="12925" width="11.453125" style="70" customWidth="1"/>
    <col min="12926" max="12926" width="2" style="70" customWidth="1"/>
    <col min="12927" max="12927" width="11.453125" style="70" customWidth="1"/>
    <col min="12928" max="12928" width="2" style="70" customWidth="1"/>
    <col min="12929" max="12929" width="11.453125" style="70" customWidth="1"/>
    <col min="12930" max="12930" width="2" style="70" customWidth="1"/>
    <col min="12931" max="12931" width="6.90625" style="70" customWidth="1"/>
    <col min="12932" max="12932" width="9.6328125" style="70" customWidth="1"/>
    <col min="12933" max="12933" width="1.6328125" style="70" customWidth="1"/>
    <col min="12934" max="12934" width="9.6328125" style="70" customWidth="1"/>
    <col min="12935" max="12935" width="1.6328125" style="70" customWidth="1"/>
    <col min="12936" max="12936" width="9.6328125" style="70" customWidth="1"/>
    <col min="12937" max="12937" width="1.6328125" style="70" customWidth="1"/>
    <col min="12938" max="12940" width="9.6328125" style="70" customWidth="1"/>
    <col min="12941" max="12941" width="6.453125" style="70" customWidth="1"/>
    <col min="12942" max="12942" width="5.6328125" style="70" customWidth="1"/>
    <col min="12943" max="12943" width="6.6328125" style="70" customWidth="1"/>
    <col min="12944" max="12944" width="5.6328125" style="70" customWidth="1"/>
    <col min="12945" max="13178" width="9" style="70"/>
    <col min="13179" max="13179" width="31.6328125" style="70" customWidth="1"/>
    <col min="13180" max="13180" width="15" style="70" customWidth="1"/>
    <col min="13181" max="13181" width="11.453125" style="70" customWidth="1"/>
    <col min="13182" max="13182" width="2" style="70" customWidth="1"/>
    <col min="13183" max="13183" width="11.453125" style="70" customWidth="1"/>
    <col min="13184" max="13184" width="2" style="70" customWidth="1"/>
    <col min="13185" max="13185" width="11.453125" style="70" customWidth="1"/>
    <col min="13186" max="13186" width="2" style="70" customWidth="1"/>
    <col min="13187" max="13187" width="6.90625" style="70" customWidth="1"/>
    <col min="13188" max="13188" width="9.6328125" style="70" customWidth="1"/>
    <col min="13189" max="13189" width="1.6328125" style="70" customWidth="1"/>
    <col min="13190" max="13190" width="9.6328125" style="70" customWidth="1"/>
    <col min="13191" max="13191" width="1.6328125" style="70" customWidth="1"/>
    <col min="13192" max="13192" width="9.6328125" style="70" customWidth="1"/>
    <col min="13193" max="13193" width="1.6328125" style="70" customWidth="1"/>
    <col min="13194" max="13196" width="9.6328125" style="70" customWidth="1"/>
    <col min="13197" max="13197" width="6.453125" style="70" customWidth="1"/>
    <col min="13198" max="13198" width="5.6328125" style="70" customWidth="1"/>
    <col min="13199" max="13199" width="6.6328125" style="70" customWidth="1"/>
    <col min="13200" max="13200" width="5.6328125" style="70" customWidth="1"/>
    <col min="13201" max="13434" width="9" style="70"/>
    <col min="13435" max="13435" width="31.6328125" style="70" customWidth="1"/>
    <col min="13436" max="13436" width="15" style="70" customWidth="1"/>
    <col min="13437" max="13437" width="11.453125" style="70" customWidth="1"/>
    <col min="13438" max="13438" width="2" style="70" customWidth="1"/>
    <col min="13439" max="13439" width="11.453125" style="70" customWidth="1"/>
    <col min="13440" max="13440" width="2" style="70" customWidth="1"/>
    <col min="13441" max="13441" width="11.453125" style="70" customWidth="1"/>
    <col min="13442" max="13442" width="2" style="70" customWidth="1"/>
    <col min="13443" max="13443" width="6.90625" style="70" customWidth="1"/>
    <col min="13444" max="13444" width="9.6328125" style="70" customWidth="1"/>
    <col min="13445" max="13445" width="1.6328125" style="70" customWidth="1"/>
    <col min="13446" max="13446" width="9.6328125" style="70" customWidth="1"/>
    <col min="13447" max="13447" width="1.6328125" style="70" customWidth="1"/>
    <col min="13448" max="13448" width="9.6328125" style="70" customWidth="1"/>
    <col min="13449" max="13449" width="1.6328125" style="70" customWidth="1"/>
    <col min="13450" max="13452" width="9.6328125" style="70" customWidth="1"/>
    <col min="13453" max="13453" width="6.453125" style="70" customWidth="1"/>
    <col min="13454" max="13454" width="5.6328125" style="70" customWidth="1"/>
    <col min="13455" max="13455" width="6.6328125" style="70" customWidth="1"/>
    <col min="13456" max="13456" width="5.6328125" style="70" customWidth="1"/>
    <col min="13457" max="13690" width="9" style="70"/>
    <col min="13691" max="13691" width="31.6328125" style="70" customWidth="1"/>
    <col min="13692" max="13692" width="15" style="70" customWidth="1"/>
    <col min="13693" max="13693" width="11.453125" style="70" customWidth="1"/>
    <col min="13694" max="13694" width="2" style="70" customWidth="1"/>
    <col min="13695" max="13695" width="11.453125" style="70" customWidth="1"/>
    <col min="13696" max="13696" width="2" style="70" customWidth="1"/>
    <col min="13697" max="13697" width="11.453125" style="70" customWidth="1"/>
    <col min="13698" max="13698" width="2" style="70" customWidth="1"/>
    <col min="13699" max="13699" width="6.90625" style="70" customWidth="1"/>
    <col min="13700" max="13700" width="9.6328125" style="70" customWidth="1"/>
    <col min="13701" max="13701" width="1.6328125" style="70" customWidth="1"/>
    <col min="13702" max="13702" width="9.6328125" style="70" customWidth="1"/>
    <col min="13703" max="13703" width="1.6328125" style="70" customWidth="1"/>
    <col min="13704" max="13704" width="9.6328125" style="70" customWidth="1"/>
    <col min="13705" max="13705" width="1.6328125" style="70" customWidth="1"/>
    <col min="13706" max="13708" width="9.6328125" style="70" customWidth="1"/>
    <col min="13709" max="13709" width="6.453125" style="70" customWidth="1"/>
    <col min="13710" max="13710" width="5.6328125" style="70" customWidth="1"/>
    <col min="13711" max="13711" width="6.6328125" style="70" customWidth="1"/>
    <col min="13712" max="13712" width="5.6328125" style="70" customWidth="1"/>
    <col min="13713" max="13946" width="9" style="70"/>
    <col min="13947" max="13947" width="31.6328125" style="70" customWidth="1"/>
    <col min="13948" max="13948" width="15" style="70" customWidth="1"/>
    <col min="13949" max="13949" width="11.453125" style="70" customWidth="1"/>
    <col min="13950" max="13950" width="2" style="70" customWidth="1"/>
    <col min="13951" max="13951" width="11.453125" style="70" customWidth="1"/>
    <col min="13952" max="13952" width="2" style="70" customWidth="1"/>
    <col min="13953" max="13953" width="11.453125" style="70" customWidth="1"/>
    <col min="13954" max="13954" width="2" style="70" customWidth="1"/>
    <col min="13955" max="13955" width="6.90625" style="70" customWidth="1"/>
    <col min="13956" max="13956" width="9.6328125" style="70" customWidth="1"/>
    <col min="13957" max="13957" width="1.6328125" style="70" customWidth="1"/>
    <col min="13958" max="13958" width="9.6328125" style="70" customWidth="1"/>
    <col min="13959" max="13959" width="1.6328125" style="70" customWidth="1"/>
    <col min="13960" max="13960" width="9.6328125" style="70" customWidth="1"/>
    <col min="13961" max="13961" width="1.6328125" style="70" customWidth="1"/>
    <col min="13962" max="13964" width="9.6328125" style="70" customWidth="1"/>
    <col min="13965" max="13965" width="6.453125" style="70" customWidth="1"/>
    <col min="13966" max="13966" width="5.6328125" style="70" customWidth="1"/>
    <col min="13967" max="13967" width="6.6328125" style="70" customWidth="1"/>
    <col min="13968" max="13968" width="5.6328125" style="70" customWidth="1"/>
    <col min="13969" max="14202" width="9" style="70"/>
    <col min="14203" max="14203" width="31.6328125" style="70" customWidth="1"/>
    <col min="14204" max="14204" width="15" style="70" customWidth="1"/>
    <col min="14205" max="14205" width="11.453125" style="70" customWidth="1"/>
    <col min="14206" max="14206" width="2" style="70" customWidth="1"/>
    <col min="14207" max="14207" width="11.453125" style="70" customWidth="1"/>
    <col min="14208" max="14208" width="2" style="70" customWidth="1"/>
    <col min="14209" max="14209" width="11.453125" style="70" customWidth="1"/>
    <col min="14210" max="14210" width="2" style="70" customWidth="1"/>
    <col min="14211" max="14211" width="6.90625" style="70" customWidth="1"/>
    <col min="14212" max="14212" width="9.6328125" style="70" customWidth="1"/>
    <col min="14213" max="14213" width="1.6328125" style="70" customWidth="1"/>
    <col min="14214" max="14214" width="9.6328125" style="70" customWidth="1"/>
    <col min="14215" max="14215" width="1.6328125" style="70" customWidth="1"/>
    <col min="14216" max="14216" width="9.6328125" style="70" customWidth="1"/>
    <col min="14217" max="14217" width="1.6328125" style="70" customWidth="1"/>
    <col min="14218" max="14220" width="9.6328125" style="70" customWidth="1"/>
    <col min="14221" max="14221" width="6.453125" style="70" customWidth="1"/>
    <col min="14222" max="14222" width="5.6328125" style="70" customWidth="1"/>
    <col min="14223" max="14223" width="6.6328125" style="70" customWidth="1"/>
    <col min="14224" max="14224" width="5.6328125" style="70" customWidth="1"/>
    <col min="14225" max="14458" width="9" style="70"/>
    <col min="14459" max="14459" width="31.6328125" style="70" customWidth="1"/>
    <col min="14460" max="14460" width="15" style="70" customWidth="1"/>
    <col min="14461" max="14461" width="11.453125" style="70" customWidth="1"/>
    <col min="14462" max="14462" width="2" style="70" customWidth="1"/>
    <col min="14463" max="14463" width="11.453125" style="70" customWidth="1"/>
    <col min="14464" max="14464" width="2" style="70" customWidth="1"/>
    <col min="14465" max="14465" width="11.453125" style="70" customWidth="1"/>
    <col min="14466" max="14466" width="2" style="70" customWidth="1"/>
    <col min="14467" max="14467" width="6.90625" style="70" customWidth="1"/>
    <col min="14468" max="14468" width="9.6328125" style="70" customWidth="1"/>
    <col min="14469" max="14469" width="1.6328125" style="70" customWidth="1"/>
    <col min="14470" max="14470" width="9.6328125" style="70" customWidth="1"/>
    <col min="14471" max="14471" width="1.6328125" style="70" customWidth="1"/>
    <col min="14472" max="14472" width="9.6328125" style="70" customWidth="1"/>
    <col min="14473" max="14473" width="1.6328125" style="70" customWidth="1"/>
    <col min="14474" max="14476" width="9.6328125" style="70" customWidth="1"/>
    <col min="14477" max="14477" width="6.453125" style="70" customWidth="1"/>
    <col min="14478" max="14478" width="5.6328125" style="70" customWidth="1"/>
    <col min="14479" max="14479" width="6.6328125" style="70" customWidth="1"/>
    <col min="14480" max="14480" width="5.6328125" style="70" customWidth="1"/>
    <col min="14481" max="14714" width="9" style="70"/>
    <col min="14715" max="14715" width="31.6328125" style="70" customWidth="1"/>
    <col min="14716" max="14716" width="15" style="70" customWidth="1"/>
    <col min="14717" max="14717" width="11.453125" style="70" customWidth="1"/>
    <col min="14718" max="14718" width="2" style="70" customWidth="1"/>
    <col min="14719" max="14719" width="11.453125" style="70" customWidth="1"/>
    <col min="14720" max="14720" width="2" style="70" customWidth="1"/>
    <col min="14721" max="14721" width="11.453125" style="70" customWidth="1"/>
    <col min="14722" max="14722" width="2" style="70" customWidth="1"/>
    <col min="14723" max="14723" width="6.90625" style="70" customWidth="1"/>
    <col min="14724" max="14724" width="9.6328125" style="70" customWidth="1"/>
    <col min="14725" max="14725" width="1.6328125" style="70" customWidth="1"/>
    <col min="14726" max="14726" width="9.6328125" style="70" customWidth="1"/>
    <col min="14727" max="14727" width="1.6328125" style="70" customWidth="1"/>
    <col min="14728" max="14728" width="9.6328125" style="70" customWidth="1"/>
    <col min="14729" max="14729" width="1.6328125" style="70" customWidth="1"/>
    <col min="14730" max="14732" width="9.6328125" style="70" customWidth="1"/>
    <col min="14733" max="14733" width="6.453125" style="70" customWidth="1"/>
    <col min="14734" max="14734" width="5.6328125" style="70" customWidth="1"/>
    <col min="14735" max="14735" width="6.6328125" style="70" customWidth="1"/>
    <col min="14736" max="14736" width="5.6328125" style="70" customWidth="1"/>
    <col min="14737" max="14970" width="9" style="70"/>
    <col min="14971" max="14971" width="31.6328125" style="70" customWidth="1"/>
    <col min="14972" max="14972" width="15" style="70" customWidth="1"/>
    <col min="14973" max="14973" width="11.453125" style="70" customWidth="1"/>
    <col min="14974" max="14974" width="2" style="70" customWidth="1"/>
    <col min="14975" max="14975" width="11.453125" style="70" customWidth="1"/>
    <col min="14976" max="14976" width="2" style="70" customWidth="1"/>
    <col min="14977" max="14977" width="11.453125" style="70" customWidth="1"/>
    <col min="14978" max="14978" width="2" style="70" customWidth="1"/>
    <col min="14979" max="14979" width="6.90625" style="70" customWidth="1"/>
    <col min="14980" max="14980" width="9.6328125" style="70" customWidth="1"/>
    <col min="14981" max="14981" width="1.6328125" style="70" customWidth="1"/>
    <col min="14982" max="14982" width="9.6328125" style="70" customWidth="1"/>
    <col min="14983" max="14983" width="1.6328125" style="70" customWidth="1"/>
    <col min="14984" max="14984" width="9.6328125" style="70" customWidth="1"/>
    <col min="14985" max="14985" width="1.6328125" style="70" customWidth="1"/>
    <col min="14986" max="14988" width="9.6328125" style="70" customWidth="1"/>
    <col min="14989" max="14989" width="6.453125" style="70" customWidth="1"/>
    <col min="14990" max="14990" width="5.6328125" style="70" customWidth="1"/>
    <col min="14991" max="14991" width="6.6328125" style="70" customWidth="1"/>
    <col min="14992" max="14992" width="5.6328125" style="70" customWidth="1"/>
    <col min="14993" max="15226" width="9" style="70"/>
    <col min="15227" max="15227" width="31.6328125" style="70" customWidth="1"/>
    <col min="15228" max="15228" width="15" style="70" customWidth="1"/>
    <col min="15229" max="15229" width="11.453125" style="70" customWidth="1"/>
    <col min="15230" max="15230" width="2" style="70" customWidth="1"/>
    <col min="15231" max="15231" width="11.453125" style="70" customWidth="1"/>
    <col min="15232" max="15232" width="2" style="70" customWidth="1"/>
    <col min="15233" max="15233" width="11.453125" style="70" customWidth="1"/>
    <col min="15234" max="15234" width="2" style="70" customWidth="1"/>
    <col min="15235" max="15235" width="6.90625" style="70" customWidth="1"/>
    <col min="15236" max="15236" width="9.6328125" style="70" customWidth="1"/>
    <col min="15237" max="15237" width="1.6328125" style="70" customWidth="1"/>
    <col min="15238" max="15238" width="9.6328125" style="70" customWidth="1"/>
    <col min="15239" max="15239" width="1.6328125" style="70" customWidth="1"/>
    <col min="15240" max="15240" width="9.6328125" style="70" customWidth="1"/>
    <col min="15241" max="15241" width="1.6328125" style="70" customWidth="1"/>
    <col min="15242" max="15244" width="9.6328125" style="70" customWidth="1"/>
    <col min="15245" max="15245" width="6.453125" style="70" customWidth="1"/>
    <col min="15246" max="15246" width="5.6328125" style="70" customWidth="1"/>
    <col min="15247" max="15247" width="6.6328125" style="70" customWidth="1"/>
    <col min="15248" max="15248" width="5.6328125" style="70" customWidth="1"/>
    <col min="15249" max="15482" width="9" style="70"/>
    <col min="15483" max="15483" width="31.6328125" style="70" customWidth="1"/>
    <col min="15484" max="15484" width="15" style="70" customWidth="1"/>
    <col min="15485" max="15485" width="11.453125" style="70" customWidth="1"/>
    <col min="15486" max="15486" width="2" style="70" customWidth="1"/>
    <col min="15487" max="15487" width="11.453125" style="70" customWidth="1"/>
    <col min="15488" max="15488" width="2" style="70" customWidth="1"/>
    <col min="15489" max="15489" width="11.453125" style="70" customWidth="1"/>
    <col min="15490" max="15490" width="2" style="70" customWidth="1"/>
    <col min="15491" max="15491" width="6.90625" style="70" customWidth="1"/>
    <col min="15492" max="15492" width="9.6328125" style="70" customWidth="1"/>
    <col min="15493" max="15493" width="1.6328125" style="70" customWidth="1"/>
    <col min="15494" max="15494" width="9.6328125" style="70" customWidth="1"/>
    <col min="15495" max="15495" width="1.6328125" style="70" customWidth="1"/>
    <col min="15496" max="15496" width="9.6328125" style="70" customWidth="1"/>
    <col min="15497" max="15497" width="1.6328125" style="70" customWidth="1"/>
    <col min="15498" max="15500" width="9.6328125" style="70" customWidth="1"/>
    <col min="15501" max="15501" width="6.453125" style="70" customWidth="1"/>
    <col min="15502" max="15502" width="5.6328125" style="70" customWidth="1"/>
    <col min="15503" max="15503" width="6.6328125" style="70" customWidth="1"/>
    <col min="15504" max="15504" width="5.6328125" style="70" customWidth="1"/>
    <col min="15505" max="15738" width="9" style="70"/>
    <col min="15739" max="15739" width="31.6328125" style="70" customWidth="1"/>
    <col min="15740" max="15740" width="15" style="70" customWidth="1"/>
    <col min="15741" max="15741" width="11.453125" style="70" customWidth="1"/>
    <col min="15742" max="15742" width="2" style="70" customWidth="1"/>
    <col min="15743" max="15743" width="11.453125" style="70" customWidth="1"/>
    <col min="15744" max="15744" width="2" style="70" customWidth="1"/>
    <col min="15745" max="15745" width="11.453125" style="70" customWidth="1"/>
    <col min="15746" max="15746" width="2" style="70" customWidth="1"/>
    <col min="15747" max="15747" width="6.90625" style="70" customWidth="1"/>
    <col min="15748" max="15748" width="9.6328125" style="70" customWidth="1"/>
    <col min="15749" max="15749" width="1.6328125" style="70" customWidth="1"/>
    <col min="15750" max="15750" width="9.6328125" style="70" customWidth="1"/>
    <col min="15751" max="15751" width="1.6328125" style="70" customWidth="1"/>
    <col min="15752" max="15752" width="9.6328125" style="70" customWidth="1"/>
    <col min="15753" max="15753" width="1.6328125" style="70" customWidth="1"/>
    <col min="15754" max="15756" width="9.6328125" style="70" customWidth="1"/>
    <col min="15757" max="15757" width="6.453125" style="70" customWidth="1"/>
    <col min="15758" max="15758" width="5.6328125" style="70" customWidth="1"/>
    <col min="15759" max="15759" width="6.6328125" style="70" customWidth="1"/>
    <col min="15760" max="15760" width="5.6328125" style="70" customWidth="1"/>
    <col min="15761" max="15994" width="9" style="70"/>
    <col min="15995" max="15995" width="31.6328125" style="70" customWidth="1"/>
    <col min="15996" max="15996" width="15" style="70" customWidth="1"/>
    <col min="15997" max="15997" width="11.453125" style="70" customWidth="1"/>
    <col min="15998" max="15998" width="2" style="70" customWidth="1"/>
    <col min="15999" max="15999" width="11.453125" style="70" customWidth="1"/>
    <col min="16000" max="16000" width="2" style="70" customWidth="1"/>
    <col min="16001" max="16001" width="11.453125" style="70" customWidth="1"/>
    <col min="16002" max="16002" width="2" style="70" customWidth="1"/>
    <col min="16003" max="16003" width="6.90625" style="70" customWidth="1"/>
    <col min="16004" max="16004" width="9.6328125" style="70" customWidth="1"/>
    <col min="16005" max="16005" width="1.6328125" style="70" customWidth="1"/>
    <col min="16006" max="16006" width="9.6328125" style="70" customWidth="1"/>
    <col min="16007" max="16007" width="1.6328125" style="70" customWidth="1"/>
    <col min="16008" max="16008" width="9.6328125" style="70" customWidth="1"/>
    <col min="16009" max="16009" width="1.6328125" style="70" customWidth="1"/>
    <col min="16010" max="16012" width="9.6328125" style="70" customWidth="1"/>
    <col min="16013" max="16013" width="6.453125" style="70" customWidth="1"/>
    <col min="16014" max="16014" width="5.6328125" style="70" customWidth="1"/>
    <col min="16015" max="16015" width="6.6328125" style="70" customWidth="1"/>
    <col min="16016" max="16016" width="5.6328125" style="70" customWidth="1"/>
    <col min="16017" max="16250" width="9" style="70"/>
    <col min="16251" max="16251" width="31.6328125" style="70" customWidth="1"/>
    <col min="16252" max="16252" width="15" style="70" customWidth="1"/>
    <col min="16253" max="16253" width="11.453125" style="70" customWidth="1"/>
    <col min="16254" max="16254" width="2" style="70" customWidth="1"/>
    <col min="16255" max="16255" width="11.453125" style="70" customWidth="1"/>
    <col min="16256" max="16256" width="2" style="70" customWidth="1"/>
    <col min="16257" max="16257" width="11.453125" style="70" customWidth="1"/>
    <col min="16258" max="16258" width="2" style="70" customWidth="1"/>
    <col min="16259" max="16259" width="6.90625" style="70" customWidth="1"/>
    <col min="16260" max="16260" width="9.6328125" style="70" customWidth="1"/>
    <col min="16261" max="16261" width="1.6328125" style="70" customWidth="1"/>
    <col min="16262" max="16262" width="9.6328125" style="70" customWidth="1"/>
    <col min="16263" max="16263" width="1.6328125" style="70" customWidth="1"/>
    <col min="16264" max="16264" width="9.6328125" style="70" customWidth="1"/>
    <col min="16265" max="16265" width="1.6328125" style="70" customWidth="1"/>
    <col min="16266" max="16268" width="9.6328125" style="70" customWidth="1"/>
    <col min="16269" max="16269" width="6.453125" style="70" customWidth="1"/>
    <col min="16270" max="16270" width="5.6328125" style="70" customWidth="1"/>
    <col min="16271" max="16271" width="6.6328125" style="70" customWidth="1"/>
    <col min="16272" max="16272" width="5.6328125" style="70" customWidth="1"/>
    <col min="16273" max="16384" width="9" style="70"/>
  </cols>
  <sheetData>
    <row r="1" spans="1:150" ht="13.5" customHeight="1" x14ac:dyDescent="0.2">
      <c r="A1" s="16" t="s">
        <v>366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167" t="s">
        <v>367</v>
      </c>
      <c r="EO1" s="16"/>
      <c r="EP1" s="16"/>
      <c r="EQ1" s="16"/>
      <c r="ER1" s="16"/>
      <c r="ES1" s="16"/>
      <c r="ET1" s="16"/>
    </row>
    <row r="2" spans="1:150" ht="13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</row>
    <row r="3" spans="1:150" s="18" customFormat="1" ht="21" customHeight="1" x14ac:dyDescent="0.2">
      <c r="A3" s="312" t="s">
        <v>149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  <c r="AT3" s="312"/>
      <c r="AU3" s="312"/>
      <c r="AV3" s="312"/>
      <c r="AW3" s="312"/>
      <c r="AX3" s="312"/>
      <c r="AY3" s="312"/>
      <c r="AZ3" s="312"/>
      <c r="BA3" s="312"/>
      <c r="BB3" s="312"/>
      <c r="BC3" s="312"/>
      <c r="BD3" s="312"/>
      <c r="BE3" s="312"/>
      <c r="BF3" s="312"/>
      <c r="BG3" s="312"/>
      <c r="BH3" s="312"/>
      <c r="BI3" s="312"/>
      <c r="BJ3" s="312"/>
      <c r="BK3" s="312"/>
      <c r="BL3" s="312"/>
      <c r="BM3" s="312"/>
      <c r="BN3" s="312"/>
      <c r="BO3" s="312"/>
      <c r="BP3" s="312"/>
      <c r="BQ3" s="312"/>
      <c r="BR3" s="312"/>
      <c r="BS3" s="312"/>
      <c r="BT3" s="312"/>
      <c r="BU3" s="313" t="s">
        <v>150</v>
      </c>
      <c r="BV3" s="313"/>
      <c r="BW3" s="313"/>
      <c r="BX3" s="313"/>
      <c r="BY3" s="313"/>
      <c r="BZ3" s="313"/>
      <c r="CA3" s="313"/>
      <c r="CB3" s="313"/>
      <c r="CC3" s="313"/>
      <c r="CD3" s="313"/>
      <c r="CE3" s="313"/>
      <c r="CF3" s="313"/>
      <c r="CG3" s="313"/>
      <c r="CH3" s="313"/>
      <c r="CI3" s="313"/>
      <c r="CJ3" s="313"/>
      <c r="CK3" s="313"/>
      <c r="CL3" s="313"/>
      <c r="CM3" s="313"/>
      <c r="CN3" s="313"/>
      <c r="CO3" s="313"/>
      <c r="CP3" s="313"/>
      <c r="CQ3" s="313"/>
      <c r="CR3" s="313"/>
      <c r="CS3" s="313"/>
      <c r="CT3" s="313"/>
      <c r="CU3" s="313"/>
      <c r="CV3" s="313"/>
      <c r="CW3" s="313"/>
      <c r="CX3" s="313"/>
      <c r="CY3" s="313"/>
      <c r="CZ3" s="313"/>
      <c r="DA3" s="313"/>
      <c r="DB3" s="313"/>
      <c r="DC3" s="313"/>
      <c r="DD3" s="313"/>
      <c r="DE3" s="313"/>
      <c r="DF3" s="313"/>
      <c r="DG3" s="313"/>
      <c r="DH3" s="313"/>
      <c r="DI3" s="313"/>
      <c r="DJ3" s="313"/>
      <c r="DK3" s="313"/>
      <c r="DL3" s="313"/>
      <c r="DM3" s="313"/>
      <c r="DN3" s="313"/>
      <c r="DO3" s="313"/>
      <c r="DP3" s="313"/>
      <c r="DQ3" s="313"/>
      <c r="DR3" s="313"/>
      <c r="DS3" s="313"/>
      <c r="DT3" s="313"/>
      <c r="DU3" s="313"/>
      <c r="DV3" s="313"/>
      <c r="DW3" s="313"/>
      <c r="DX3" s="313"/>
      <c r="DY3" s="313"/>
      <c r="DZ3" s="313"/>
      <c r="EA3" s="313"/>
      <c r="EB3" s="313"/>
      <c r="EC3" s="313"/>
      <c r="ED3" s="313"/>
      <c r="EE3" s="313"/>
      <c r="EF3" s="313"/>
      <c r="EG3" s="313"/>
      <c r="EH3" s="313"/>
      <c r="EI3" s="313"/>
      <c r="EJ3" s="313"/>
      <c r="EK3" s="313"/>
      <c r="EL3" s="313"/>
      <c r="EM3" s="313"/>
      <c r="EN3" s="313"/>
      <c r="EO3" s="17"/>
      <c r="EP3" s="17"/>
      <c r="EQ3" s="17"/>
      <c r="ER3" s="17"/>
      <c r="ES3" s="17"/>
      <c r="ET3" s="17"/>
    </row>
    <row r="4" spans="1:150" ht="13.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16"/>
      <c r="EP4" s="16"/>
      <c r="EQ4" s="16"/>
      <c r="ER4" s="16"/>
      <c r="ES4" s="16"/>
      <c r="ET4" s="16"/>
    </row>
    <row r="5" spans="1:150" ht="13.5" customHeight="1" x14ac:dyDescent="0.2">
      <c r="A5" s="314" t="s">
        <v>47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5"/>
      <c r="AB5" s="318" t="s">
        <v>147</v>
      </c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  <c r="AR5" s="319"/>
      <c r="AS5" s="320"/>
      <c r="AT5" s="324" t="s">
        <v>151</v>
      </c>
      <c r="AU5" s="325"/>
      <c r="AV5" s="325"/>
      <c r="AW5" s="325"/>
      <c r="AX5" s="325"/>
      <c r="AY5" s="325"/>
      <c r="AZ5" s="325"/>
      <c r="BA5" s="325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25"/>
      <c r="BO5" s="325"/>
      <c r="BP5" s="325"/>
      <c r="BQ5" s="325"/>
      <c r="BR5" s="325"/>
      <c r="BS5" s="325"/>
      <c r="BT5" s="326"/>
      <c r="BU5" s="324" t="s">
        <v>48</v>
      </c>
      <c r="BV5" s="325"/>
      <c r="BW5" s="325"/>
      <c r="BX5" s="325"/>
      <c r="BY5" s="325"/>
      <c r="BZ5" s="325"/>
      <c r="CA5" s="325"/>
      <c r="CB5" s="325"/>
      <c r="CC5" s="325"/>
      <c r="CD5" s="325"/>
      <c r="CE5" s="325"/>
      <c r="CF5" s="325"/>
      <c r="CG5" s="325"/>
      <c r="CH5" s="325"/>
      <c r="CI5" s="325"/>
      <c r="CJ5" s="325"/>
      <c r="CK5" s="325"/>
      <c r="CL5" s="325"/>
      <c r="CM5" s="325"/>
      <c r="CN5" s="325"/>
      <c r="CO5" s="325"/>
      <c r="CP5" s="325"/>
      <c r="CQ5" s="325"/>
      <c r="CR5" s="325"/>
      <c r="CS5" s="325"/>
      <c r="CT5" s="325"/>
      <c r="CU5" s="326"/>
      <c r="CV5" s="324" t="s">
        <v>49</v>
      </c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325"/>
      <c r="DI5" s="325"/>
      <c r="DJ5" s="325"/>
      <c r="DK5" s="325"/>
      <c r="DL5" s="325"/>
      <c r="DM5" s="325"/>
      <c r="DN5" s="325"/>
      <c r="DO5" s="325"/>
      <c r="DP5" s="325"/>
      <c r="DQ5" s="325"/>
      <c r="DR5" s="325"/>
      <c r="DS5" s="325"/>
      <c r="DT5" s="325"/>
      <c r="DU5" s="325"/>
      <c r="DV5" s="326"/>
      <c r="DW5" s="318" t="s">
        <v>50</v>
      </c>
      <c r="DX5" s="319"/>
      <c r="DY5" s="319"/>
      <c r="DZ5" s="319"/>
      <c r="EA5" s="319"/>
      <c r="EB5" s="319"/>
      <c r="EC5" s="319"/>
      <c r="ED5" s="319"/>
      <c r="EE5" s="320"/>
      <c r="EF5" s="318" t="s">
        <v>51</v>
      </c>
      <c r="EG5" s="319"/>
      <c r="EH5" s="319"/>
      <c r="EI5" s="319"/>
      <c r="EJ5" s="319"/>
      <c r="EK5" s="319"/>
      <c r="EL5" s="319"/>
      <c r="EM5" s="319"/>
      <c r="EN5" s="319"/>
      <c r="EO5" s="16"/>
      <c r="EP5" s="16"/>
      <c r="EQ5" s="16"/>
      <c r="ER5" s="16"/>
      <c r="ES5" s="16"/>
      <c r="ET5" s="16"/>
    </row>
    <row r="6" spans="1:150" ht="13.5" customHeight="1" x14ac:dyDescent="0.2">
      <c r="A6" s="316"/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7"/>
      <c r="AB6" s="321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2"/>
      <c r="AO6" s="322"/>
      <c r="AP6" s="322"/>
      <c r="AQ6" s="322"/>
      <c r="AR6" s="322"/>
      <c r="AS6" s="323"/>
      <c r="AT6" s="327" t="s">
        <v>52</v>
      </c>
      <c r="AU6" s="328"/>
      <c r="AV6" s="328"/>
      <c r="AW6" s="328"/>
      <c r="AX6" s="328"/>
      <c r="AY6" s="328"/>
      <c r="AZ6" s="328"/>
      <c r="BA6" s="328"/>
      <c r="BB6" s="329"/>
      <c r="BC6" s="327" t="s">
        <v>24</v>
      </c>
      <c r="BD6" s="328"/>
      <c r="BE6" s="328"/>
      <c r="BF6" s="328"/>
      <c r="BG6" s="328"/>
      <c r="BH6" s="328"/>
      <c r="BI6" s="328"/>
      <c r="BJ6" s="328"/>
      <c r="BK6" s="329"/>
      <c r="BL6" s="327" t="s">
        <v>25</v>
      </c>
      <c r="BM6" s="328"/>
      <c r="BN6" s="328"/>
      <c r="BO6" s="328"/>
      <c r="BP6" s="328"/>
      <c r="BQ6" s="328"/>
      <c r="BR6" s="328"/>
      <c r="BS6" s="328"/>
      <c r="BT6" s="329"/>
      <c r="BU6" s="327" t="s">
        <v>53</v>
      </c>
      <c r="BV6" s="328"/>
      <c r="BW6" s="328"/>
      <c r="BX6" s="328"/>
      <c r="BY6" s="328"/>
      <c r="BZ6" s="328"/>
      <c r="CA6" s="328"/>
      <c r="CB6" s="328"/>
      <c r="CC6" s="329"/>
      <c r="CD6" s="327" t="s">
        <v>24</v>
      </c>
      <c r="CE6" s="328"/>
      <c r="CF6" s="328"/>
      <c r="CG6" s="328"/>
      <c r="CH6" s="328"/>
      <c r="CI6" s="328"/>
      <c r="CJ6" s="328"/>
      <c r="CK6" s="328"/>
      <c r="CL6" s="329"/>
      <c r="CM6" s="327" t="s">
        <v>25</v>
      </c>
      <c r="CN6" s="328"/>
      <c r="CO6" s="328"/>
      <c r="CP6" s="328"/>
      <c r="CQ6" s="328"/>
      <c r="CR6" s="328"/>
      <c r="CS6" s="328"/>
      <c r="CT6" s="328"/>
      <c r="CU6" s="329"/>
      <c r="CV6" s="327" t="s">
        <v>53</v>
      </c>
      <c r="CW6" s="328"/>
      <c r="CX6" s="328"/>
      <c r="CY6" s="328"/>
      <c r="CZ6" s="328"/>
      <c r="DA6" s="328"/>
      <c r="DB6" s="328"/>
      <c r="DC6" s="328"/>
      <c r="DD6" s="329"/>
      <c r="DE6" s="327" t="s">
        <v>24</v>
      </c>
      <c r="DF6" s="328"/>
      <c r="DG6" s="328"/>
      <c r="DH6" s="328"/>
      <c r="DI6" s="328"/>
      <c r="DJ6" s="328"/>
      <c r="DK6" s="328"/>
      <c r="DL6" s="328"/>
      <c r="DM6" s="329"/>
      <c r="DN6" s="327" t="s">
        <v>25</v>
      </c>
      <c r="DO6" s="328"/>
      <c r="DP6" s="328"/>
      <c r="DQ6" s="328"/>
      <c r="DR6" s="328"/>
      <c r="DS6" s="328"/>
      <c r="DT6" s="328"/>
      <c r="DU6" s="328"/>
      <c r="DV6" s="329"/>
      <c r="DW6" s="321"/>
      <c r="DX6" s="322"/>
      <c r="DY6" s="322"/>
      <c r="DZ6" s="322"/>
      <c r="EA6" s="322"/>
      <c r="EB6" s="322"/>
      <c r="EC6" s="322"/>
      <c r="ED6" s="322"/>
      <c r="EE6" s="323"/>
      <c r="EF6" s="321"/>
      <c r="EG6" s="322"/>
      <c r="EH6" s="322"/>
      <c r="EI6" s="322"/>
      <c r="EJ6" s="322"/>
      <c r="EK6" s="322"/>
      <c r="EL6" s="322"/>
      <c r="EM6" s="322"/>
      <c r="EN6" s="322"/>
      <c r="EO6" s="16"/>
      <c r="EP6" s="16"/>
      <c r="EQ6" s="16"/>
      <c r="ER6" s="16"/>
      <c r="ES6" s="16"/>
      <c r="ET6" s="16"/>
    </row>
    <row r="7" spans="1:150" ht="13.5" customHeight="1" x14ac:dyDescent="0.2">
      <c r="A7" s="299" t="s">
        <v>60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300"/>
      <c r="AB7" s="301" t="s">
        <v>179</v>
      </c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5">
        <v>99209</v>
      </c>
      <c r="AU7" s="305"/>
      <c r="AV7" s="305"/>
      <c r="AW7" s="305"/>
      <c r="AX7" s="305"/>
      <c r="AY7" s="305"/>
      <c r="AZ7" s="305"/>
      <c r="BA7" s="161"/>
      <c r="BB7" s="16"/>
      <c r="BC7" s="305">
        <v>48421</v>
      </c>
      <c r="BD7" s="305"/>
      <c r="BE7" s="305"/>
      <c r="BF7" s="305"/>
      <c r="BG7" s="305"/>
      <c r="BH7" s="305"/>
      <c r="BI7" s="305"/>
      <c r="BJ7" s="71"/>
      <c r="BK7" s="16"/>
      <c r="BL7" s="305">
        <v>50788</v>
      </c>
      <c r="BM7" s="305"/>
      <c r="BN7" s="305"/>
      <c r="BO7" s="305"/>
      <c r="BP7" s="305"/>
      <c r="BQ7" s="305"/>
      <c r="BR7" s="305"/>
      <c r="BS7" s="71"/>
      <c r="BT7" s="16"/>
      <c r="BU7" s="305">
        <v>57207</v>
      </c>
      <c r="BV7" s="305"/>
      <c r="BW7" s="305"/>
      <c r="BX7" s="305"/>
      <c r="BY7" s="305"/>
      <c r="BZ7" s="305"/>
      <c r="CA7" s="305"/>
      <c r="CB7" s="16"/>
      <c r="CC7" s="16"/>
      <c r="CD7" s="305">
        <v>27673</v>
      </c>
      <c r="CE7" s="305"/>
      <c r="CF7" s="305"/>
      <c r="CG7" s="305"/>
      <c r="CH7" s="305"/>
      <c r="CI7" s="305"/>
      <c r="CJ7" s="305"/>
      <c r="CK7" s="71"/>
      <c r="CL7" s="16"/>
      <c r="CM7" s="305">
        <v>29534</v>
      </c>
      <c r="CN7" s="305"/>
      <c r="CO7" s="305"/>
      <c r="CP7" s="305"/>
      <c r="CQ7" s="305"/>
      <c r="CR7" s="305"/>
      <c r="CS7" s="305"/>
      <c r="CT7" s="71"/>
      <c r="CU7" s="16"/>
      <c r="CV7" s="307">
        <v>57.7</v>
      </c>
      <c r="CW7" s="307"/>
      <c r="CX7" s="307"/>
      <c r="CY7" s="307"/>
      <c r="CZ7" s="307"/>
      <c r="DA7" s="307"/>
      <c r="DB7" s="307"/>
      <c r="DC7" s="307"/>
      <c r="DD7" s="307"/>
      <c r="DE7" s="307">
        <v>57.2</v>
      </c>
      <c r="DF7" s="307"/>
      <c r="DG7" s="307"/>
      <c r="DH7" s="307"/>
      <c r="DI7" s="307"/>
      <c r="DJ7" s="307"/>
      <c r="DK7" s="307"/>
      <c r="DL7" s="307"/>
      <c r="DM7" s="307"/>
      <c r="DN7" s="307">
        <v>58.2</v>
      </c>
      <c r="DO7" s="307"/>
      <c r="DP7" s="307"/>
      <c r="DQ7" s="307"/>
      <c r="DR7" s="307"/>
      <c r="DS7" s="307"/>
      <c r="DT7" s="307"/>
      <c r="DU7" s="307"/>
      <c r="DV7" s="307"/>
      <c r="DW7" s="304">
        <v>1</v>
      </c>
      <c r="DX7" s="304"/>
      <c r="DY7" s="304"/>
      <c r="DZ7" s="304"/>
      <c r="EA7" s="304"/>
      <c r="EB7" s="167"/>
      <c r="EC7" s="167"/>
      <c r="ED7" s="167"/>
      <c r="EE7" s="16"/>
      <c r="EF7" s="304">
        <v>4</v>
      </c>
      <c r="EG7" s="304"/>
      <c r="EH7" s="304"/>
      <c r="EI7" s="304"/>
      <c r="EJ7" s="304"/>
      <c r="EK7" s="167"/>
      <c r="EL7" s="167"/>
      <c r="EM7" s="167"/>
      <c r="EN7" s="16"/>
      <c r="EO7" s="16"/>
      <c r="EP7" s="16"/>
      <c r="EQ7" s="16"/>
      <c r="ER7" s="16"/>
      <c r="ES7" s="16"/>
      <c r="ET7" s="16"/>
    </row>
    <row r="8" spans="1:150" ht="13.5" customHeight="1" x14ac:dyDescent="0.2">
      <c r="A8" s="299" t="s">
        <v>55</v>
      </c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300"/>
      <c r="AB8" s="301" t="s">
        <v>180</v>
      </c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5">
        <v>100133</v>
      </c>
      <c r="AU8" s="305"/>
      <c r="AV8" s="305"/>
      <c r="AW8" s="305"/>
      <c r="AX8" s="305"/>
      <c r="AY8" s="305"/>
      <c r="AZ8" s="305"/>
      <c r="BA8" s="161"/>
      <c r="BB8" s="16"/>
      <c r="BC8" s="305">
        <v>48937</v>
      </c>
      <c r="BD8" s="305"/>
      <c r="BE8" s="305"/>
      <c r="BF8" s="305"/>
      <c r="BG8" s="305"/>
      <c r="BH8" s="305"/>
      <c r="BI8" s="305"/>
      <c r="BJ8" s="71"/>
      <c r="BK8" s="16"/>
      <c r="BL8" s="305">
        <v>51196</v>
      </c>
      <c r="BM8" s="305"/>
      <c r="BN8" s="305"/>
      <c r="BO8" s="305"/>
      <c r="BP8" s="305"/>
      <c r="BQ8" s="305"/>
      <c r="BR8" s="305"/>
      <c r="BS8" s="71"/>
      <c r="BT8" s="16"/>
      <c r="BU8" s="305">
        <v>68545</v>
      </c>
      <c r="BV8" s="305"/>
      <c r="BW8" s="305"/>
      <c r="BX8" s="305"/>
      <c r="BY8" s="305"/>
      <c r="BZ8" s="305"/>
      <c r="CA8" s="305"/>
      <c r="CB8" s="16"/>
      <c r="CC8" s="16"/>
      <c r="CD8" s="305">
        <v>33369</v>
      </c>
      <c r="CE8" s="305"/>
      <c r="CF8" s="305"/>
      <c r="CG8" s="305"/>
      <c r="CH8" s="305"/>
      <c r="CI8" s="305"/>
      <c r="CJ8" s="305"/>
      <c r="CK8" s="71"/>
      <c r="CL8" s="16"/>
      <c r="CM8" s="305">
        <v>35176</v>
      </c>
      <c r="CN8" s="305"/>
      <c r="CO8" s="305"/>
      <c r="CP8" s="305"/>
      <c r="CQ8" s="305"/>
      <c r="CR8" s="305"/>
      <c r="CS8" s="305"/>
      <c r="CT8" s="71"/>
      <c r="CU8" s="16"/>
      <c r="CV8" s="307">
        <v>68.5</v>
      </c>
      <c r="CW8" s="307"/>
      <c r="CX8" s="307"/>
      <c r="CY8" s="307"/>
      <c r="CZ8" s="307"/>
      <c r="DA8" s="307"/>
      <c r="DB8" s="307"/>
      <c r="DC8" s="307"/>
      <c r="DD8" s="307"/>
      <c r="DE8" s="307">
        <v>68.2</v>
      </c>
      <c r="DF8" s="307"/>
      <c r="DG8" s="307"/>
      <c r="DH8" s="307"/>
      <c r="DI8" s="307"/>
      <c r="DJ8" s="307"/>
      <c r="DK8" s="307"/>
      <c r="DL8" s="307"/>
      <c r="DM8" s="307"/>
      <c r="DN8" s="307">
        <v>68.7</v>
      </c>
      <c r="DO8" s="307"/>
      <c r="DP8" s="307"/>
      <c r="DQ8" s="307"/>
      <c r="DR8" s="307"/>
      <c r="DS8" s="307"/>
      <c r="DT8" s="307"/>
      <c r="DU8" s="307"/>
      <c r="DV8" s="307"/>
      <c r="DW8" s="304">
        <v>1</v>
      </c>
      <c r="DX8" s="304"/>
      <c r="DY8" s="304"/>
      <c r="DZ8" s="304"/>
      <c r="EA8" s="304"/>
      <c r="EB8" s="167"/>
      <c r="EC8" s="167"/>
      <c r="ED8" s="167"/>
      <c r="EE8" s="16"/>
      <c r="EF8" s="304">
        <v>3</v>
      </c>
      <c r="EG8" s="304"/>
      <c r="EH8" s="304"/>
      <c r="EI8" s="304"/>
      <c r="EJ8" s="304"/>
      <c r="EK8" s="167"/>
      <c r="EL8" s="167"/>
      <c r="EM8" s="167"/>
      <c r="EN8" s="16"/>
      <c r="EO8" s="16"/>
      <c r="EP8" s="16"/>
      <c r="EQ8" s="16"/>
      <c r="ER8" s="16"/>
      <c r="ES8" s="16"/>
      <c r="ET8" s="16"/>
    </row>
    <row r="9" spans="1:150" x14ac:dyDescent="0.2">
      <c r="A9" s="299" t="s">
        <v>56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300"/>
      <c r="AB9" s="301" t="s">
        <v>180</v>
      </c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5">
        <v>100133</v>
      </c>
      <c r="AU9" s="305"/>
      <c r="AV9" s="305"/>
      <c r="AW9" s="305"/>
      <c r="AX9" s="305"/>
      <c r="AY9" s="305"/>
      <c r="AZ9" s="305"/>
      <c r="BA9" s="161"/>
      <c r="BB9" s="16"/>
      <c r="BC9" s="305">
        <v>48937</v>
      </c>
      <c r="BD9" s="305"/>
      <c r="BE9" s="305"/>
      <c r="BF9" s="305"/>
      <c r="BG9" s="305"/>
      <c r="BH9" s="305"/>
      <c r="BI9" s="305"/>
      <c r="BJ9" s="71"/>
      <c r="BK9" s="16"/>
      <c r="BL9" s="305">
        <v>51196</v>
      </c>
      <c r="BM9" s="305"/>
      <c r="BN9" s="305"/>
      <c r="BO9" s="305"/>
      <c r="BP9" s="305"/>
      <c r="BQ9" s="305"/>
      <c r="BR9" s="305"/>
      <c r="BS9" s="71"/>
      <c r="BT9" s="16"/>
      <c r="BU9" s="305">
        <v>68539</v>
      </c>
      <c r="BV9" s="305"/>
      <c r="BW9" s="305"/>
      <c r="BX9" s="305"/>
      <c r="BY9" s="305"/>
      <c r="BZ9" s="305"/>
      <c r="CA9" s="305"/>
      <c r="CB9" s="16"/>
      <c r="CC9" s="16"/>
      <c r="CD9" s="305">
        <v>33368</v>
      </c>
      <c r="CE9" s="305"/>
      <c r="CF9" s="305"/>
      <c r="CG9" s="305"/>
      <c r="CH9" s="305"/>
      <c r="CI9" s="305"/>
      <c r="CJ9" s="305"/>
      <c r="CK9" s="71"/>
      <c r="CL9" s="16"/>
      <c r="CM9" s="305">
        <v>35171</v>
      </c>
      <c r="CN9" s="305"/>
      <c r="CO9" s="305"/>
      <c r="CP9" s="305"/>
      <c r="CQ9" s="305"/>
      <c r="CR9" s="305"/>
      <c r="CS9" s="305"/>
      <c r="CT9" s="71"/>
      <c r="CU9" s="16"/>
      <c r="CV9" s="307">
        <v>68.5</v>
      </c>
      <c r="CW9" s="307"/>
      <c r="CX9" s="307"/>
      <c r="CY9" s="307"/>
      <c r="CZ9" s="307"/>
      <c r="DA9" s="307"/>
      <c r="DB9" s="307"/>
      <c r="DC9" s="307"/>
      <c r="DD9" s="307"/>
      <c r="DE9" s="307">
        <v>68.2</v>
      </c>
      <c r="DF9" s="307"/>
      <c r="DG9" s="307"/>
      <c r="DH9" s="307"/>
      <c r="DI9" s="307"/>
      <c r="DJ9" s="307"/>
      <c r="DK9" s="307"/>
      <c r="DL9" s="307"/>
      <c r="DM9" s="307"/>
      <c r="DN9" s="307">
        <v>68.7</v>
      </c>
      <c r="DO9" s="307"/>
      <c r="DP9" s="307"/>
      <c r="DQ9" s="307"/>
      <c r="DR9" s="307"/>
      <c r="DS9" s="307"/>
      <c r="DT9" s="307"/>
      <c r="DU9" s="307"/>
      <c r="DV9" s="307"/>
      <c r="DW9" s="304" t="s">
        <v>157</v>
      </c>
      <c r="DX9" s="304"/>
      <c r="DY9" s="304"/>
      <c r="DZ9" s="304"/>
      <c r="EA9" s="304"/>
      <c r="EB9" s="167"/>
      <c r="EC9" s="167"/>
      <c r="ED9" s="167"/>
      <c r="EE9" s="16"/>
      <c r="EF9" s="304" t="s">
        <v>157</v>
      </c>
      <c r="EG9" s="304"/>
      <c r="EH9" s="304"/>
      <c r="EI9" s="304"/>
      <c r="EJ9" s="304"/>
      <c r="EK9" s="167"/>
      <c r="EL9" s="167"/>
      <c r="EM9" s="167"/>
      <c r="EN9" s="16"/>
      <c r="EO9" s="16"/>
      <c r="EP9" s="16"/>
      <c r="EQ9" s="16"/>
      <c r="ER9" s="16"/>
      <c r="ES9" s="16"/>
      <c r="ET9" s="16"/>
    </row>
    <row r="10" spans="1:150" ht="13.5" customHeight="1" x14ac:dyDescent="0.2">
      <c r="A10" s="299" t="s">
        <v>57</v>
      </c>
      <c r="B10" s="299"/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300"/>
      <c r="AB10" s="301" t="s">
        <v>180</v>
      </c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5">
        <v>100133</v>
      </c>
      <c r="AU10" s="305"/>
      <c r="AV10" s="305"/>
      <c r="AW10" s="305"/>
      <c r="AX10" s="305"/>
      <c r="AY10" s="305"/>
      <c r="AZ10" s="305"/>
      <c r="BA10" s="161"/>
      <c r="BB10" s="16"/>
      <c r="BC10" s="305">
        <v>48937</v>
      </c>
      <c r="BD10" s="305"/>
      <c r="BE10" s="305"/>
      <c r="BF10" s="305"/>
      <c r="BG10" s="305"/>
      <c r="BH10" s="305"/>
      <c r="BI10" s="305"/>
      <c r="BJ10" s="71"/>
      <c r="BK10" s="16"/>
      <c r="BL10" s="305">
        <v>51196</v>
      </c>
      <c r="BM10" s="305"/>
      <c r="BN10" s="305"/>
      <c r="BO10" s="305"/>
      <c r="BP10" s="305"/>
      <c r="BQ10" s="305"/>
      <c r="BR10" s="305"/>
      <c r="BS10" s="71"/>
      <c r="BT10" s="16"/>
      <c r="BU10" s="305">
        <v>66315</v>
      </c>
      <c r="BV10" s="305"/>
      <c r="BW10" s="305"/>
      <c r="BX10" s="305"/>
      <c r="BY10" s="305"/>
      <c r="BZ10" s="305"/>
      <c r="CA10" s="305"/>
      <c r="CB10" s="16"/>
      <c r="CC10" s="16"/>
      <c r="CD10" s="305">
        <v>32180</v>
      </c>
      <c r="CE10" s="305"/>
      <c r="CF10" s="305"/>
      <c r="CG10" s="305"/>
      <c r="CH10" s="305"/>
      <c r="CI10" s="305"/>
      <c r="CJ10" s="305"/>
      <c r="CK10" s="71"/>
      <c r="CL10" s="16"/>
      <c r="CM10" s="305">
        <v>34135</v>
      </c>
      <c r="CN10" s="305"/>
      <c r="CO10" s="305"/>
      <c r="CP10" s="305"/>
      <c r="CQ10" s="305"/>
      <c r="CR10" s="305"/>
      <c r="CS10" s="305"/>
      <c r="CT10" s="71"/>
      <c r="CU10" s="16"/>
      <c r="CV10" s="307">
        <v>66.2</v>
      </c>
      <c r="CW10" s="307"/>
      <c r="CX10" s="307"/>
      <c r="CY10" s="307"/>
      <c r="CZ10" s="307"/>
      <c r="DA10" s="307"/>
      <c r="DB10" s="307"/>
      <c r="DC10" s="307"/>
      <c r="DD10" s="307"/>
      <c r="DE10" s="307">
        <v>65.8</v>
      </c>
      <c r="DF10" s="307"/>
      <c r="DG10" s="307"/>
      <c r="DH10" s="307"/>
      <c r="DI10" s="307"/>
      <c r="DJ10" s="307"/>
      <c r="DK10" s="307"/>
      <c r="DL10" s="307"/>
      <c r="DM10" s="307"/>
      <c r="DN10" s="307">
        <v>66.7</v>
      </c>
      <c r="DO10" s="307"/>
      <c r="DP10" s="307"/>
      <c r="DQ10" s="307"/>
      <c r="DR10" s="307"/>
      <c r="DS10" s="307"/>
      <c r="DT10" s="307"/>
      <c r="DU10" s="307"/>
      <c r="DV10" s="307"/>
      <c r="DW10" s="304" t="s">
        <v>157</v>
      </c>
      <c r="DX10" s="304"/>
      <c r="DY10" s="304"/>
      <c r="DZ10" s="304"/>
      <c r="EA10" s="304"/>
      <c r="EB10" s="167"/>
      <c r="EC10" s="167"/>
      <c r="ED10" s="167"/>
      <c r="EE10" s="16"/>
      <c r="EF10" s="304" t="s">
        <v>157</v>
      </c>
      <c r="EG10" s="304"/>
      <c r="EH10" s="304"/>
      <c r="EI10" s="304"/>
      <c r="EJ10" s="304"/>
      <c r="EK10" s="167"/>
      <c r="EL10" s="167"/>
      <c r="EM10" s="167"/>
      <c r="EN10" s="16"/>
      <c r="EO10" s="16"/>
      <c r="EP10" s="16"/>
      <c r="EQ10" s="16"/>
      <c r="ER10" s="16"/>
      <c r="ES10" s="16"/>
      <c r="ET10" s="16"/>
    </row>
    <row r="11" spans="1:150" ht="13.5" customHeight="1" x14ac:dyDescent="0.2">
      <c r="A11" s="299" t="s">
        <v>63</v>
      </c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300"/>
      <c r="AB11" s="301" t="s">
        <v>181</v>
      </c>
      <c r="AC11" s="302"/>
      <c r="AD11" s="302"/>
      <c r="AE11" s="302"/>
      <c r="AF11" s="302"/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5">
        <v>100230</v>
      </c>
      <c r="AU11" s="305"/>
      <c r="AV11" s="305"/>
      <c r="AW11" s="305"/>
      <c r="AX11" s="305"/>
      <c r="AY11" s="305"/>
      <c r="AZ11" s="305"/>
      <c r="BA11" s="161"/>
      <c r="BB11" s="16"/>
      <c r="BC11" s="305">
        <v>48987</v>
      </c>
      <c r="BD11" s="305"/>
      <c r="BE11" s="305"/>
      <c r="BF11" s="305"/>
      <c r="BG11" s="305"/>
      <c r="BH11" s="305"/>
      <c r="BI11" s="305"/>
      <c r="BJ11" s="71"/>
      <c r="BK11" s="16"/>
      <c r="BL11" s="305">
        <v>51243</v>
      </c>
      <c r="BM11" s="305"/>
      <c r="BN11" s="305"/>
      <c r="BO11" s="305"/>
      <c r="BP11" s="305"/>
      <c r="BQ11" s="305"/>
      <c r="BR11" s="305"/>
      <c r="BS11" s="71"/>
      <c r="BT11" s="16"/>
      <c r="BU11" s="305">
        <v>33712</v>
      </c>
      <c r="BV11" s="305"/>
      <c r="BW11" s="305"/>
      <c r="BX11" s="305"/>
      <c r="BY11" s="305"/>
      <c r="BZ11" s="305"/>
      <c r="CA11" s="305"/>
      <c r="CB11" s="16"/>
      <c r="CC11" s="16"/>
      <c r="CD11" s="305">
        <v>17034</v>
      </c>
      <c r="CE11" s="305"/>
      <c r="CF11" s="305"/>
      <c r="CG11" s="305"/>
      <c r="CH11" s="305"/>
      <c r="CI11" s="305"/>
      <c r="CJ11" s="305"/>
      <c r="CK11" s="71"/>
      <c r="CL11" s="16"/>
      <c r="CM11" s="305">
        <v>16678</v>
      </c>
      <c r="CN11" s="305"/>
      <c r="CO11" s="305"/>
      <c r="CP11" s="305"/>
      <c r="CQ11" s="305"/>
      <c r="CR11" s="305"/>
      <c r="CS11" s="305"/>
      <c r="CT11" s="71"/>
      <c r="CU11" s="16"/>
      <c r="CV11" s="307">
        <v>33.6</v>
      </c>
      <c r="CW11" s="307"/>
      <c r="CX11" s="307"/>
      <c r="CY11" s="307"/>
      <c r="CZ11" s="307"/>
      <c r="DA11" s="307"/>
      <c r="DB11" s="307"/>
      <c r="DC11" s="307"/>
      <c r="DD11" s="307"/>
      <c r="DE11" s="307">
        <v>34.799999999999997</v>
      </c>
      <c r="DF11" s="307"/>
      <c r="DG11" s="307"/>
      <c r="DH11" s="307"/>
      <c r="DI11" s="307"/>
      <c r="DJ11" s="307"/>
      <c r="DK11" s="307"/>
      <c r="DL11" s="307"/>
      <c r="DM11" s="307"/>
      <c r="DN11" s="307">
        <v>32.6</v>
      </c>
      <c r="DO11" s="307"/>
      <c r="DP11" s="307"/>
      <c r="DQ11" s="307"/>
      <c r="DR11" s="307"/>
      <c r="DS11" s="307"/>
      <c r="DT11" s="307"/>
      <c r="DU11" s="307"/>
      <c r="DV11" s="307"/>
      <c r="DW11" s="304">
        <v>1</v>
      </c>
      <c r="DX11" s="304"/>
      <c r="DY11" s="304"/>
      <c r="DZ11" s="304"/>
      <c r="EA11" s="304"/>
      <c r="EB11" s="167"/>
      <c r="EC11" s="167"/>
      <c r="ED11" s="167"/>
      <c r="EE11" s="16"/>
      <c r="EF11" s="304">
        <v>4</v>
      </c>
      <c r="EG11" s="304"/>
      <c r="EH11" s="304"/>
      <c r="EI11" s="304"/>
      <c r="EJ11" s="304"/>
      <c r="EK11" s="167"/>
      <c r="EL11" s="167"/>
      <c r="EM11" s="167"/>
      <c r="EN11" s="16"/>
      <c r="EO11" s="16"/>
      <c r="EP11" s="16"/>
      <c r="EQ11" s="16"/>
      <c r="ER11" s="16"/>
      <c r="ES11" s="16"/>
      <c r="ET11" s="16"/>
    </row>
    <row r="12" spans="1:150" ht="6" customHeight="1" x14ac:dyDescent="0.2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4"/>
      <c r="AB12" s="165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1"/>
      <c r="AU12" s="161"/>
      <c r="AV12" s="161"/>
      <c r="AW12" s="161"/>
      <c r="AX12" s="161"/>
      <c r="AY12" s="161"/>
      <c r="AZ12" s="161"/>
      <c r="BA12" s="161"/>
      <c r="BB12" s="16"/>
      <c r="BC12" s="161"/>
      <c r="BD12" s="161"/>
      <c r="BE12" s="161"/>
      <c r="BF12" s="161"/>
      <c r="BG12" s="161"/>
      <c r="BH12" s="161"/>
      <c r="BI12" s="161"/>
      <c r="BJ12" s="71"/>
      <c r="BK12" s="16"/>
      <c r="BL12" s="161"/>
      <c r="BM12" s="161"/>
      <c r="BN12" s="161"/>
      <c r="BO12" s="161"/>
      <c r="BP12" s="161"/>
      <c r="BQ12" s="161"/>
      <c r="BR12" s="161"/>
      <c r="BS12" s="71"/>
      <c r="BT12" s="16"/>
      <c r="BU12" s="161"/>
      <c r="BV12" s="161"/>
      <c r="BW12" s="161"/>
      <c r="BX12" s="161"/>
      <c r="BY12" s="161"/>
      <c r="BZ12" s="161"/>
      <c r="CA12" s="161"/>
      <c r="CB12" s="16"/>
      <c r="CC12" s="16"/>
      <c r="CD12" s="161"/>
      <c r="CE12" s="161"/>
      <c r="CF12" s="161"/>
      <c r="CG12" s="161"/>
      <c r="CH12" s="161"/>
      <c r="CI12" s="161"/>
      <c r="CJ12" s="161"/>
      <c r="CK12" s="71"/>
      <c r="CL12" s="16"/>
      <c r="CM12" s="161"/>
      <c r="CN12" s="161"/>
      <c r="CO12" s="161"/>
      <c r="CP12" s="161"/>
      <c r="CQ12" s="161"/>
      <c r="CR12" s="161"/>
      <c r="CS12" s="161"/>
      <c r="CT12" s="71"/>
      <c r="CU12" s="16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7"/>
      <c r="DX12" s="167"/>
      <c r="DY12" s="167"/>
      <c r="DZ12" s="167"/>
      <c r="EA12" s="167"/>
      <c r="EB12" s="167"/>
      <c r="EC12" s="167"/>
      <c r="ED12" s="167"/>
      <c r="EE12" s="16"/>
      <c r="EF12" s="167"/>
      <c r="EG12" s="167"/>
      <c r="EH12" s="167"/>
      <c r="EI12" s="167"/>
      <c r="EJ12" s="167"/>
      <c r="EK12" s="167"/>
      <c r="EL12" s="167"/>
      <c r="EM12" s="167"/>
      <c r="EN12" s="16"/>
      <c r="EO12" s="16"/>
      <c r="EP12" s="16"/>
      <c r="EQ12" s="16"/>
      <c r="ER12" s="16"/>
      <c r="ES12" s="16"/>
      <c r="ET12" s="16"/>
    </row>
    <row r="13" spans="1:150" ht="13.5" customHeight="1" x14ac:dyDescent="0.2">
      <c r="A13" s="299" t="s">
        <v>64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300"/>
      <c r="AB13" s="301" t="s">
        <v>182</v>
      </c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5">
        <v>7951</v>
      </c>
      <c r="AU13" s="305"/>
      <c r="AV13" s="305"/>
      <c r="AW13" s="305"/>
      <c r="AX13" s="305"/>
      <c r="AY13" s="305"/>
      <c r="AZ13" s="305"/>
      <c r="BA13" s="161"/>
      <c r="BB13" s="16"/>
      <c r="BC13" s="305">
        <v>3832</v>
      </c>
      <c r="BD13" s="305"/>
      <c r="BE13" s="305"/>
      <c r="BF13" s="305"/>
      <c r="BG13" s="305"/>
      <c r="BH13" s="305"/>
      <c r="BI13" s="305"/>
      <c r="BJ13" s="71"/>
      <c r="BK13" s="16"/>
      <c r="BL13" s="305">
        <v>4119</v>
      </c>
      <c r="BM13" s="305"/>
      <c r="BN13" s="305"/>
      <c r="BO13" s="305"/>
      <c r="BP13" s="305"/>
      <c r="BQ13" s="305"/>
      <c r="BR13" s="305"/>
      <c r="BS13" s="71"/>
      <c r="BT13" s="16"/>
      <c r="BU13" s="305">
        <v>5878</v>
      </c>
      <c r="BV13" s="305"/>
      <c r="BW13" s="305"/>
      <c r="BX13" s="305"/>
      <c r="BY13" s="305"/>
      <c r="BZ13" s="305"/>
      <c r="CA13" s="305"/>
      <c r="CB13" s="16"/>
      <c r="CC13" s="16"/>
      <c r="CD13" s="305">
        <v>2759</v>
      </c>
      <c r="CE13" s="305"/>
      <c r="CF13" s="305"/>
      <c r="CG13" s="305"/>
      <c r="CH13" s="305"/>
      <c r="CI13" s="305"/>
      <c r="CJ13" s="305"/>
      <c r="CK13" s="71"/>
      <c r="CL13" s="16"/>
      <c r="CM13" s="305">
        <v>3119</v>
      </c>
      <c r="CN13" s="305"/>
      <c r="CO13" s="305"/>
      <c r="CP13" s="305"/>
      <c r="CQ13" s="305"/>
      <c r="CR13" s="305"/>
      <c r="CS13" s="305"/>
      <c r="CT13" s="71"/>
      <c r="CU13" s="16"/>
      <c r="CV13" s="307">
        <v>73.900000000000006</v>
      </c>
      <c r="CW13" s="307"/>
      <c r="CX13" s="307"/>
      <c r="CY13" s="307"/>
      <c r="CZ13" s="307"/>
      <c r="DA13" s="307"/>
      <c r="DB13" s="307"/>
      <c r="DC13" s="307"/>
      <c r="DD13" s="307"/>
      <c r="DE13" s="307" t="s">
        <v>183</v>
      </c>
      <c r="DF13" s="307"/>
      <c r="DG13" s="307"/>
      <c r="DH13" s="307"/>
      <c r="DI13" s="307"/>
      <c r="DJ13" s="307"/>
      <c r="DK13" s="307"/>
      <c r="DL13" s="307"/>
      <c r="DM13" s="307"/>
      <c r="DN13" s="307">
        <v>75.7</v>
      </c>
      <c r="DO13" s="307"/>
      <c r="DP13" s="307"/>
      <c r="DQ13" s="307"/>
      <c r="DR13" s="307"/>
      <c r="DS13" s="307"/>
      <c r="DT13" s="307"/>
      <c r="DU13" s="307"/>
      <c r="DV13" s="307"/>
      <c r="DW13" s="304">
        <v>2</v>
      </c>
      <c r="DX13" s="304"/>
      <c r="DY13" s="304"/>
      <c r="DZ13" s="304"/>
      <c r="EA13" s="304"/>
      <c r="EB13" s="167"/>
      <c r="EC13" s="167"/>
      <c r="ED13" s="167"/>
      <c r="EE13" s="16"/>
      <c r="EF13" s="304">
        <v>4</v>
      </c>
      <c r="EG13" s="304"/>
      <c r="EH13" s="304"/>
      <c r="EI13" s="304"/>
      <c r="EJ13" s="304"/>
      <c r="EK13" s="167"/>
      <c r="EL13" s="167"/>
      <c r="EM13" s="167"/>
      <c r="EN13" s="16"/>
      <c r="EO13" s="16"/>
      <c r="EP13" s="16"/>
      <c r="EQ13" s="16"/>
      <c r="ER13" s="16"/>
      <c r="ES13" s="16"/>
      <c r="ET13" s="16"/>
    </row>
    <row r="14" spans="1:150" ht="13.5" customHeight="1" x14ac:dyDescent="0.2">
      <c r="A14" s="299" t="s">
        <v>65</v>
      </c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300"/>
      <c r="AB14" s="301" t="s">
        <v>184</v>
      </c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5">
        <v>108160</v>
      </c>
      <c r="AU14" s="305"/>
      <c r="AV14" s="305"/>
      <c r="AW14" s="305"/>
      <c r="AX14" s="305"/>
      <c r="AY14" s="305"/>
      <c r="AZ14" s="305"/>
      <c r="BA14" s="161"/>
      <c r="BB14" s="16"/>
      <c r="BC14" s="305">
        <v>52781</v>
      </c>
      <c r="BD14" s="305"/>
      <c r="BE14" s="305"/>
      <c r="BF14" s="305"/>
      <c r="BG14" s="305"/>
      <c r="BH14" s="305"/>
      <c r="BI14" s="305"/>
      <c r="BJ14" s="71"/>
      <c r="BK14" s="16"/>
      <c r="BL14" s="305">
        <v>55379</v>
      </c>
      <c r="BM14" s="305"/>
      <c r="BN14" s="305"/>
      <c r="BO14" s="305"/>
      <c r="BP14" s="305"/>
      <c r="BQ14" s="305"/>
      <c r="BR14" s="305"/>
      <c r="BS14" s="71"/>
      <c r="BT14" s="16"/>
      <c r="BU14" s="305">
        <v>58268</v>
      </c>
      <c r="BV14" s="305"/>
      <c r="BW14" s="305"/>
      <c r="BX14" s="305"/>
      <c r="BY14" s="305"/>
      <c r="BZ14" s="305"/>
      <c r="CA14" s="305"/>
      <c r="CB14" s="16"/>
      <c r="CC14" s="16"/>
      <c r="CD14" s="305">
        <v>28699</v>
      </c>
      <c r="CE14" s="305"/>
      <c r="CF14" s="305"/>
      <c r="CG14" s="305"/>
      <c r="CH14" s="305"/>
      <c r="CI14" s="305"/>
      <c r="CJ14" s="305"/>
      <c r="CK14" s="71"/>
      <c r="CL14" s="16"/>
      <c r="CM14" s="305">
        <v>29569</v>
      </c>
      <c r="CN14" s="305"/>
      <c r="CO14" s="305"/>
      <c r="CP14" s="305"/>
      <c r="CQ14" s="305"/>
      <c r="CR14" s="305"/>
      <c r="CS14" s="305"/>
      <c r="CT14" s="71"/>
      <c r="CU14" s="16"/>
      <c r="CV14" s="307">
        <v>53.9</v>
      </c>
      <c r="CW14" s="307"/>
      <c r="CX14" s="307"/>
      <c r="CY14" s="307"/>
      <c r="CZ14" s="307"/>
      <c r="DA14" s="307"/>
      <c r="DB14" s="307"/>
      <c r="DC14" s="307"/>
      <c r="DD14" s="307"/>
      <c r="DE14" s="307">
        <v>54.4</v>
      </c>
      <c r="DF14" s="307"/>
      <c r="DG14" s="307"/>
      <c r="DH14" s="307"/>
      <c r="DI14" s="307"/>
      <c r="DJ14" s="307"/>
      <c r="DK14" s="307"/>
      <c r="DL14" s="307"/>
      <c r="DM14" s="307"/>
      <c r="DN14" s="307">
        <v>53.4</v>
      </c>
      <c r="DO14" s="307"/>
      <c r="DP14" s="307"/>
      <c r="DQ14" s="307"/>
      <c r="DR14" s="307"/>
      <c r="DS14" s="307"/>
      <c r="DT14" s="307"/>
      <c r="DU14" s="307"/>
      <c r="DV14" s="307"/>
      <c r="DW14" s="304">
        <v>2</v>
      </c>
      <c r="DX14" s="304"/>
      <c r="DY14" s="304"/>
      <c r="DZ14" s="304"/>
      <c r="EA14" s="304"/>
      <c r="EB14" s="167"/>
      <c r="EC14" s="167"/>
      <c r="ED14" s="167"/>
      <c r="EE14" s="16"/>
      <c r="EF14" s="304">
        <v>6</v>
      </c>
      <c r="EG14" s="304"/>
      <c r="EH14" s="304"/>
      <c r="EI14" s="304"/>
      <c r="EJ14" s="304"/>
      <c r="EK14" s="167"/>
      <c r="EL14" s="167"/>
      <c r="EM14" s="167"/>
      <c r="EN14" s="16"/>
      <c r="EO14" s="16"/>
      <c r="EP14" s="16"/>
      <c r="EQ14" s="16"/>
      <c r="ER14" s="16"/>
      <c r="ES14" s="16"/>
      <c r="ET14" s="16"/>
    </row>
    <row r="15" spans="1:150" x14ac:dyDescent="0.2">
      <c r="A15" s="299" t="s">
        <v>66</v>
      </c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300"/>
      <c r="AB15" s="301" t="s">
        <v>184</v>
      </c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5">
        <v>108160</v>
      </c>
      <c r="AU15" s="305"/>
      <c r="AV15" s="305"/>
      <c r="AW15" s="305"/>
      <c r="AX15" s="305"/>
      <c r="AY15" s="305"/>
      <c r="AZ15" s="305"/>
      <c r="BA15" s="161"/>
      <c r="BB15" s="16"/>
      <c r="BC15" s="305">
        <v>52781</v>
      </c>
      <c r="BD15" s="305"/>
      <c r="BE15" s="305"/>
      <c r="BF15" s="305"/>
      <c r="BG15" s="305"/>
      <c r="BH15" s="305"/>
      <c r="BI15" s="305"/>
      <c r="BJ15" s="71"/>
      <c r="BK15" s="16"/>
      <c r="BL15" s="305">
        <v>55379</v>
      </c>
      <c r="BM15" s="305"/>
      <c r="BN15" s="305"/>
      <c r="BO15" s="305"/>
      <c r="BP15" s="305"/>
      <c r="BQ15" s="305"/>
      <c r="BR15" s="305"/>
      <c r="BS15" s="71"/>
      <c r="BT15" s="16"/>
      <c r="BU15" s="305">
        <v>58267</v>
      </c>
      <c r="BV15" s="305"/>
      <c r="BW15" s="305"/>
      <c r="BX15" s="305"/>
      <c r="BY15" s="305"/>
      <c r="BZ15" s="305"/>
      <c r="CA15" s="305"/>
      <c r="CB15" s="16"/>
      <c r="CC15" s="16"/>
      <c r="CD15" s="305">
        <v>28699</v>
      </c>
      <c r="CE15" s="305"/>
      <c r="CF15" s="305"/>
      <c r="CG15" s="305"/>
      <c r="CH15" s="305"/>
      <c r="CI15" s="305"/>
      <c r="CJ15" s="305"/>
      <c r="CK15" s="71"/>
      <c r="CL15" s="16"/>
      <c r="CM15" s="305">
        <v>29568</v>
      </c>
      <c r="CN15" s="305"/>
      <c r="CO15" s="305"/>
      <c r="CP15" s="305"/>
      <c r="CQ15" s="305"/>
      <c r="CR15" s="305"/>
      <c r="CS15" s="305"/>
      <c r="CT15" s="71"/>
      <c r="CU15" s="16"/>
      <c r="CV15" s="307">
        <v>53.9</v>
      </c>
      <c r="CW15" s="307"/>
      <c r="CX15" s="307"/>
      <c r="CY15" s="307"/>
      <c r="CZ15" s="307"/>
      <c r="DA15" s="307"/>
      <c r="DB15" s="307"/>
      <c r="DC15" s="307"/>
      <c r="DD15" s="307"/>
      <c r="DE15" s="307">
        <v>54.4</v>
      </c>
      <c r="DF15" s="307"/>
      <c r="DG15" s="307"/>
      <c r="DH15" s="307"/>
      <c r="DI15" s="307"/>
      <c r="DJ15" s="307"/>
      <c r="DK15" s="307"/>
      <c r="DL15" s="307"/>
      <c r="DM15" s="307"/>
      <c r="DN15" s="307">
        <v>53.4</v>
      </c>
      <c r="DO15" s="307"/>
      <c r="DP15" s="307"/>
      <c r="DQ15" s="307"/>
      <c r="DR15" s="307"/>
      <c r="DS15" s="307"/>
      <c r="DT15" s="307"/>
      <c r="DU15" s="307"/>
      <c r="DV15" s="307"/>
      <c r="DW15" s="304" t="s">
        <v>157</v>
      </c>
      <c r="DX15" s="304"/>
      <c r="DY15" s="304"/>
      <c r="DZ15" s="304"/>
      <c r="EA15" s="304"/>
      <c r="EB15" s="167"/>
      <c r="EC15" s="167"/>
      <c r="ED15" s="167"/>
      <c r="EE15" s="16"/>
      <c r="EF15" s="304" t="s">
        <v>157</v>
      </c>
      <c r="EG15" s="304"/>
      <c r="EH15" s="304"/>
      <c r="EI15" s="304"/>
      <c r="EJ15" s="304"/>
      <c r="EK15" s="167"/>
      <c r="EL15" s="167"/>
      <c r="EM15" s="167"/>
      <c r="EN15" s="16"/>
      <c r="EO15" s="16"/>
      <c r="EP15" s="16"/>
      <c r="EQ15" s="16"/>
      <c r="ER15" s="16"/>
      <c r="ES15" s="16"/>
      <c r="ET15" s="16"/>
    </row>
    <row r="16" spans="1:150" ht="6" customHeight="1" x14ac:dyDescent="0.2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4"/>
      <c r="AB16" s="165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1"/>
      <c r="AU16" s="161"/>
      <c r="AV16" s="161"/>
      <c r="AW16" s="161"/>
      <c r="AX16" s="161"/>
      <c r="AY16" s="161"/>
      <c r="AZ16" s="161"/>
      <c r="BA16" s="161"/>
      <c r="BB16" s="16"/>
      <c r="BC16" s="161"/>
      <c r="BD16" s="161"/>
      <c r="BE16" s="161"/>
      <c r="BF16" s="161"/>
      <c r="BG16" s="161"/>
      <c r="BH16" s="161"/>
      <c r="BI16" s="161"/>
      <c r="BJ16" s="71"/>
      <c r="BK16" s="16"/>
      <c r="BL16" s="161"/>
      <c r="BM16" s="161"/>
      <c r="BN16" s="161"/>
      <c r="BO16" s="161"/>
      <c r="BP16" s="161"/>
      <c r="BQ16" s="161"/>
      <c r="BR16" s="161"/>
      <c r="BS16" s="71"/>
      <c r="BT16" s="16"/>
      <c r="BU16" s="161"/>
      <c r="BV16" s="161"/>
      <c r="BW16" s="161"/>
      <c r="BX16" s="161"/>
      <c r="BY16" s="161"/>
      <c r="BZ16" s="161"/>
      <c r="CA16" s="161"/>
      <c r="CB16" s="16"/>
      <c r="CC16" s="16"/>
      <c r="CD16" s="161"/>
      <c r="CE16" s="161"/>
      <c r="CF16" s="161"/>
      <c r="CG16" s="161"/>
      <c r="CH16" s="161"/>
      <c r="CI16" s="161"/>
      <c r="CJ16" s="161"/>
      <c r="CK16" s="71"/>
      <c r="CL16" s="16"/>
      <c r="CM16" s="161"/>
      <c r="CN16" s="161"/>
      <c r="CO16" s="161"/>
      <c r="CP16" s="161"/>
      <c r="CQ16" s="161"/>
      <c r="CR16" s="161"/>
      <c r="CS16" s="161"/>
      <c r="CT16" s="71"/>
      <c r="CU16" s="16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62"/>
      <c r="DU16" s="162"/>
      <c r="DV16" s="162"/>
      <c r="DW16" s="167"/>
      <c r="DX16" s="167"/>
      <c r="DY16" s="167"/>
      <c r="DZ16" s="167"/>
      <c r="EA16" s="167"/>
      <c r="EB16" s="167"/>
      <c r="EC16" s="167"/>
      <c r="ED16" s="167"/>
      <c r="EE16" s="16"/>
      <c r="EF16" s="167"/>
      <c r="EG16" s="167"/>
      <c r="EH16" s="167"/>
      <c r="EI16" s="167"/>
      <c r="EJ16" s="167"/>
      <c r="EK16" s="167"/>
      <c r="EL16" s="167"/>
      <c r="EM16" s="167"/>
      <c r="EN16" s="16"/>
      <c r="EO16" s="16"/>
      <c r="EP16" s="16"/>
      <c r="EQ16" s="16"/>
      <c r="ER16" s="16"/>
      <c r="ES16" s="16"/>
      <c r="ET16" s="16"/>
    </row>
    <row r="17" spans="1:150" ht="13.5" customHeight="1" x14ac:dyDescent="0.2">
      <c r="A17" s="299" t="s">
        <v>67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300"/>
      <c r="AB17" s="301" t="s">
        <v>185</v>
      </c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5">
        <v>107471</v>
      </c>
      <c r="AU17" s="305"/>
      <c r="AV17" s="305"/>
      <c r="AW17" s="305"/>
      <c r="AX17" s="305"/>
      <c r="AY17" s="305"/>
      <c r="AZ17" s="305"/>
      <c r="BA17" s="161"/>
      <c r="BB17" s="16"/>
      <c r="BC17" s="305">
        <v>52439</v>
      </c>
      <c r="BD17" s="305"/>
      <c r="BE17" s="305"/>
      <c r="BF17" s="305"/>
      <c r="BG17" s="305"/>
      <c r="BH17" s="305"/>
      <c r="BI17" s="305"/>
      <c r="BJ17" s="71"/>
      <c r="BK17" s="71"/>
      <c r="BL17" s="305">
        <v>55032</v>
      </c>
      <c r="BM17" s="305"/>
      <c r="BN17" s="305"/>
      <c r="BO17" s="305"/>
      <c r="BP17" s="305"/>
      <c r="BQ17" s="305"/>
      <c r="BR17" s="305"/>
      <c r="BS17" s="71"/>
      <c r="BT17" s="71"/>
      <c r="BU17" s="305">
        <v>53706</v>
      </c>
      <c r="BV17" s="305"/>
      <c r="BW17" s="305"/>
      <c r="BX17" s="305"/>
      <c r="BY17" s="305"/>
      <c r="BZ17" s="305"/>
      <c r="CA17" s="305"/>
      <c r="CB17" s="71"/>
      <c r="CC17" s="71"/>
      <c r="CD17" s="305">
        <v>25700</v>
      </c>
      <c r="CE17" s="305"/>
      <c r="CF17" s="305"/>
      <c r="CG17" s="305"/>
      <c r="CH17" s="305"/>
      <c r="CI17" s="305"/>
      <c r="CJ17" s="305"/>
      <c r="CK17" s="71"/>
      <c r="CL17" s="71"/>
      <c r="CM17" s="305">
        <v>28006</v>
      </c>
      <c r="CN17" s="305"/>
      <c r="CO17" s="305"/>
      <c r="CP17" s="305"/>
      <c r="CQ17" s="305"/>
      <c r="CR17" s="305"/>
      <c r="CS17" s="305"/>
      <c r="CT17" s="71"/>
      <c r="CU17" s="16"/>
      <c r="CV17" s="307" t="s">
        <v>186</v>
      </c>
      <c r="CW17" s="307"/>
      <c r="CX17" s="307"/>
      <c r="CY17" s="307"/>
      <c r="CZ17" s="307"/>
      <c r="DA17" s="307"/>
      <c r="DB17" s="307"/>
      <c r="DC17" s="307"/>
      <c r="DD17" s="307"/>
      <c r="DE17" s="307" t="s">
        <v>187</v>
      </c>
      <c r="DF17" s="307"/>
      <c r="DG17" s="307"/>
      <c r="DH17" s="307"/>
      <c r="DI17" s="307"/>
      <c r="DJ17" s="307"/>
      <c r="DK17" s="307"/>
      <c r="DL17" s="307"/>
      <c r="DM17" s="307"/>
      <c r="DN17" s="307">
        <v>50.9</v>
      </c>
      <c r="DO17" s="307"/>
      <c r="DP17" s="307"/>
      <c r="DQ17" s="307"/>
      <c r="DR17" s="307"/>
      <c r="DS17" s="307"/>
      <c r="DT17" s="307"/>
      <c r="DU17" s="307"/>
      <c r="DV17" s="307"/>
      <c r="DW17" s="304">
        <v>2</v>
      </c>
      <c r="DX17" s="304"/>
      <c r="DY17" s="304"/>
      <c r="DZ17" s="304"/>
      <c r="EA17" s="304"/>
      <c r="EB17" s="16"/>
      <c r="EC17" s="16"/>
      <c r="ED17" s="16"/>
      <c r="EE17" s="16"/>
      <c r="EF17" s="304">
        <v>4</v>
      </c>
      <c r="EG17" s="304"/>
      <c r="EH17" s="304"/>
      <c r="EI17" s="304"/>
      <c r="EJ17" s="304"/>
      <c r="EK17" s="16"/>
      <c r="EL17" s="16"/>
      <c r="EM17" s="16"/>
      <c r="EN17" s="16"/>
      <c r="EO17" s="16"/>
      <c r="EP17" s="16"/>
      <c r="EQ17" s="16"/>
      <c r="ER17" s="16"/>
      <c r="ES17" s="16"/>
      <c r="ET17" s="16"/>
    </row>
    <row r="18" spans="1:150" ht="13.5" customHeight="1" x14ac:dyDescent="0.2">
      <c r="A18" s="299" t="s">
        <v>62</v>
      </c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300"/>
      <c r="AB18" s="301" t="s">
        <v>188</v>
      </c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5">
        <v>107414</v>
      </c>
      <c r="AU18" s="305"/>
      <c r="AV18" s="305"/>
      <c r="AW18" s="305"/>
      <c r="AX18" s="305"/>
      <c r="AY18" s="305"/>
      <c r="AZ18" s="305"/>
      <c r="BA18" s="161"/>
      <c r="BB18" s="16"/>
      <c r="BC18" s="305">
        <v>52409</v>
      </c>
      <c r="BD18" s="305"/>
      <c r="BE18" s="305"/>
      <c r="BF18" s="305"/>
      <c r="BG18" s="305"/>
      <c r="BH18" s="305"/>
      <c r="BI18" s="305"/>
      <c r="BJ18" s="71"/>
      <c r="BK18" s="71"/>
      <c r="BL18" s="305">
        <v>55005</v>
      </c>
      <c r="BM18" s="305"/>
      <c r="BN18" s="305"/>
      <c r="BO18" s="305"/>
      <c r="BP18" s="305"/>
      <c r="BQ18" s="305"/>
      <c r="BR18" s="305"/>
      <c r="BS18" s="71"/>
      <c r="BT18" s="71"/>
      <c r="BU18" s="305">
        <v>64435</v>
      </c>
      <c r="BV18" s="305"/>
      <c r="BW18" s="305"/>
      <c r="BX18" s="305"/>
      <c r="BY18" s="305"/>
      <c r="BZ18" s="305"/>
      <c r="CA18" s="305"/>
      <c r="CB18" s="71"/>
      <c r="CC18" s="71"/>
      <c r="CD18" s="305">
        <v>30470</v>
      </c>
      <c r="CE18" s="305"/>
      <c r="CF18" s="305"/>
      <c r="CG18" s="305"/>
      <c r="CH18" s="305"/>
      <c r="CI18" s="305"/>
      <c r="CJ18" s="305"/>
      <c r="CK18" s="71"/>
      <c r="CL18" s="71"/>
      <c r="CM18" s="305">
        <v>33965</v>
      </c>
      <c r="CN18" s="305"/>
      <c r="CO18" s="305"/>
      <c r="CP18" s="305"/>
      <c r="CQ18" s="305"/>
      <c r="CR18" s="305"/>
      <c r="CS18" s="305"/>
      <c r="CT18" s="71"/>
      <c r="CU18" s="16"/>
      <c r="CV18" s="307" t="s">
        <v>189</v>
      </c>
      <c r="CW18" s="307"/>
      <c r="CX18" s="307"/>
      <c r="CY18" s="307"/>
      <c r="CZ18" s="307"/>
      <c r="DA18" s="307"/>
      <c r="DB18" s="307"/>
      <c r="DC18" s="307"/>
      <c r="DD18" s="307"/>
      <c r="DE18" s="307">
        <v>58.1</v>
      </c>
      <c r="DF18" s="307"/>
      <c r="DG18" s="307"/>
      <c r="DH18" s="307"/>
      <c r="DI18" s="307"/>
      <c r="DJ18" s="307"/>
      <c r="DK18" s="307"/>
      <c r="DL18" s="307"/>
      <c r="DM18" s="307"/>
      <c r="DN18" s="307">
        <v>61.8</v>
      </c>
      <c r="DO18" s="307"/>
      <c r="DP18" s="307"/>
      <c r="DQ18" s="307"/>
      <c r="DR18" s="307"/>
      <c r="DS18" s="307"/>
      <c r="DT18" s="307"/>
      <c r="DU18" s="307"/>
      <c r="DV18" s="307"/>
      <c r="DW18" s="304">
        <v>22</v>
      </c>
      <c r="DX18" s="304"/>
      <c r="DY18" s="304"/>
      <c r="DZ18" s="304"/>
      <c r="EA18" s="304"/>
      <c r="EB18" s="16"/>
      <c r="EC18" s="16"/>
      <c r="ED18" s="16"/>
      <c r="EE18" s="16"/>
      <c r="EF18" s="304">
        <v>26</v>
      </c>
      <c r="EG18" s="304"/>
      <c r="EH18" s="304"/>
      <c r="EI18" s="304"/>
      <c r="EJ18" s="304"/>
      <c r="EK18" s="16"/>
      <c r="EL18" s="16"/>
      <c r="EM18" s="16"/>
      <c r="EN18" s="16"/>
      <c r="EO18" s="16"/>
      <c r="EP18" s="16"/>
      <c r="EQ18" s="16"/>
      <c r="ER18" s="16"/>
      <c r="ES18" s="16"/>
      <c r="ET18" s="16"/>
    </row>
    <row r="19" spans="1:150" x14ac:dyDescent="0.2">
      <c r="A19" s="299" t="s">
        <v>54</v>
      </c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300"/>
      <c r="AB19" s="301" t="s">
        <v>188</v>
      </c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5">
        <v>107414</v>
      </c>
      <c r="AU19" s="305"/>
      <c r="AV19" s="305"/>
      <c r="AW19" s="305"/>
      <c r="AX19" s="305"/>
      <c r="AY19" s="305"/>
      <c r="AZ19" s="305"/>
      <c r="BA19" s="161"/>
      <c r="BB19" s="16"/>
      <c r="BC19" s="305">
        <v>52409</v>
      </c>
      <c r="BD19" s="305"/>
      <c r="BE19" s="305"/>
      <c r="BF19" s="305"/>
      <c r="BG19" s="305"/>
      <c r="BH19" s="305"/>
      <c r="BI19" s="305"/>
      <c r="BJ19" s="71"/>
      <c r="BK19" s="71"/>
      <c r="BL19" s="305">
        <v>55005</v>
      </c>
      <c r="BM19" s="305"/>
      <c r="BN19" s="305"/>
      <c r="BO19" s="305"/>
      <c r="BP19" s="305"/>
      <c r="BQ19" s="305"/>
      <c r="BR19" s="305"/>
      <c r="BS19" s="71"/>
      <c r="BT19" s="71"/>
      <c r="BU19" s="305">
        <v>64436</v>
      </c>
      <c r="BV19" s="305"/>
      <c r="BW19" s="305"/>
      <c r="BX19" s="305"/>
      <c r="BY19" s="305"/>
      <c r="BZ19" s="305"/>
      <c r="CA19" s="305"/>
      <c r="CB19" s="71"/>
      <c r="CC19" s="71"/>
      <c r="CD19" s="305">
        <v>30472</v>
      </c>
      <c r="CE19" s="305"/>
      <c r="CF19" s="305"/>
      <c r="CG19" s="305"/>
      <c r="CH19" s="305"/>
      <c r="CI19" s="305"/>
      <c r="CJ19" s="305"/>
      <c r="CK19" s="71"/>
      <c r="CL19" s="71"/>
      <c r="CM19" s="305">
        <v>33964</v>
      </c>
      <c r="CN19" s="305"/>
      <c r="CO19" s="305"/>
      <c r="CP19" s="305"/>
      <c r="CQ19" s="305"/>
      <c r="CR19" s="305"/>
      <c r="CS19" s="305"/>
      <c r="CT19" s="71"/>
      <c r="CU19" s="16"/>
      <c r="CV19" s="307" t="s">
        <v>189</v>
      </c>
      <c r="CW19" s="307"/>
      <c r="CX19" s="307"/>
      <c r="CY19" s="307"/>
      <c r="CZ19" s="307"/>
      <c r="DA19" s="307"/>
      <c r="DB19" s="307"/>
      <c r="DC19" s="307"/>
      <c r="DD19" s="307"/>
      <c r="DE19" s="307">
        <v>58.1</v>
      </c>
      <c r="DF19" s="307"/>
      <c r="DG19" s="307"/>
      <c r="DH19" s="307"/>
      <c r="DI19" s="307"/>
      <c r="DJ19" s="307"/>
      <c r="DK19" s="307"/>
      <c r="DL19" s="307"/>
      <c r="DM19" s="307"/>
      <c r="DN19" s="307">
        <v>61.8</v>
      </c>
      <c r="DO19" s="307"/>
      <c r="DP19" s="307"/>
      <c r="DQ19" s="307"/>
      <c r="DR19" s="307"/>
      <c r="DS19" s="307"/>
      <c r="DT19" s="307"/>
      <c r="DU19" s="307"/>
      <c r="DV19" s="307"/>
      <c r="DW19" s="304">
        <v>1</v>
      </c>
      <c r="DX19" s="304"/>
      <c r="DY19" s="304"/>
      <c r="DZ19" s="304"/>
      <c r="EA19" s="304"/>
      <c r="EB19" s="16"/>
      <c r="EC19" s="16"/>
      <c r="ED19" s="16"/>
      <c r="EE19" s="16"/>
      <c r="EF19" s="304">
        <v>3</v>
      </c>
      <c r="EG19" s="304"/>
      <c r="EH19" s="304"/>
      <c r="EI19" s="304"/>
      <c r="EJ19" s="304"/>
      <c r="EK19" s="16"/>
      <c r="EL19" s="16"/>
      <c r="EM19" s="16"/>
      <c r="EN19" s="16"/>
      <c r="EO19" s="16"/>
      <c r="EP19" s="16"/>
      <c r="EQ19" s="16"/>
      <c r="ER19" s="16"/>
      <c r="ES19" s="16"/>
      <c r="ET19" s="16"/>
    </row>
    <row r="20" spans="1:150" ht="6" customHeight="1" x14ac:dyDescent="0.2">
      <c r="A20" s="163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4"/>
      <c r="AB20" s="165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1"/>
      <c r="AU20" s="161"/>
      <c r="AV20" s="161"/>
      <c r="AW20" s="161"/>
      <c r="AX20" s="161"/>
      <c r="AY20" s="161"/>
      <c r="AZ20" s="161"/>
      <c r="BA20" s="161"/>
      <c r="BB20" s="16"/>
      <c r="BC20" s="161"/>
      <c r="BD20" s="161"/>
      <c r="BE20" s="161"/>
      <c r="BF20" s="161"/>
      <c r="BG20" s="161"/>
      <c r="BH20" s="161"/>
      <c r="BI20" s="161"/>
      <c r="BJ20" s="71"/>
      <c r="BK20" s="71"/>
      <c r="BL20" s="161"/>
      <c r="BM20" s="161"/>
      <c r="BN20" s="161"/>
      <c r="BO20" s="161"/>
      <c r="BP20" s="161"/>
      <c r="BQ20" s="161"/>
      <c r="BR20" s="161"/>
      <c r="BS20" s="71"/>
      <c r="BT20" s="71"/>
      <c r="BU20" s="161"/>
      <c r="BV20" s="161"/>
      <c r="BW20" s="161"/>
      <c r="BX20" s="161"/>
      <c r="BY20" s="161"/>
      <c r="BZ20" s="161"/>
      <c r="CA20" s="161"/>
      <c r="CB20" s="71"/>
      <c r="CC20" s="71"/>
      <c r="CD20" s="161"/>
      <c r="CE20" s="161"/>
      <c r="CF20" s="161"/>
      <c r="CG20" s="161"/>
      <c r="CH20" s="161"/>
      <c r="CI20" s="161"/>
      <c r="CJ20" s="161"/>
      <c r="CK20" s="71"/>
      <c r="CL20" s="71"/>
      <c r="CM20" s="161"/>
      <c r="CN20" s="161"/>
      <c r="CO20" s="161"/>
      <c r="CP20" s="161"/>
      <c r="CQ20" s="161"/>
      <c r="CR20" s="161"/>
      <c r="CS20" s="161"/>
      <c r="CT20" s="71"/>
      <c r="CU20" s="16"/>
      <c r="CV20" s="162"/>
      <c r="CW20" s="162"/>
      <c r="CX20" s="162"/>
      <c r="CY20" s="162"/>
      <c r="CZ20" s="162"/>
      <c r="DA20" s="162"/>
      <c r="DB20" s="162"/>
      <c r="DC20" s="162"/>
      <c r="DD20" s="162"/>
      <c r="DE20" s="162"/>
      <c r="DF20" s="162"/>
      <c r="DG20" s="162"/>
      <c r="DH20" s="162"/>
      <c r="DI20" s="162"/>
      <c r="DJ20" s="162"/>
      <c r="DK20" s="162"/>
      <c r="DL20" s="162"/>
      <c r="DM20" s="162"/>
      <c r="DN20" s="162"/>
      <c r="DO20" s="162"/>
      <c r="DP20" s="162"/>
      <c r="DQ20" s="162"/>
      <c r="DR20" s="162"/>
      <c r="DS20" s="162"/>
      <c r="DT20" s="162"/>
      <c r="DU20" s="162"/>
      <c r="DV20" s="162"/>
      <c r="DW20" s="167"/>
      <c r="DX20" s="167"/>
      <c r="DY20" s="167"/>
      <c r="DZ20" s="167"/>
      <c r="EA20" s="167"/>
      <c r="EB20" s="16"/>
      <c r="EC20" s="16"/>
      <c r="ED20" s="16"/>
      <c r="EE20" s="16"/>
      <c r="EF20" s="167"/>
      <c r="EG20" s="167"/>
      <c r="EH20" s="167"/>
      <c r="EI20" s="167"/>
      <c r="EJ20" s="167"/>
      <c r="EK20" s="16"/>
      <c r="EL20" s="16"/>
      <c r="EM20" s="16"/>
      <c r="EN20" s="16"/>
      <c r="EO20" s="16"/>
      <c r="EP20" s="16"/>
      <c r="EQ20" s="16"/>
      <c r="ER20" s="16"/>
      <c r="ES20" s="16"/>
      <c r="ET20" s="16"/>
    </row>
    <row r="21" spans="1:150" ht="13.5" customHeight="1" x14ac:dyDescent="0.2">
      <c r="A21" s="299" t="s">
        <v>55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300"/>
      <c r="AB21" s="301" t="s">
        <v>190</v>
      </c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2"/>
      <c r="AP21" s="302"/>
      <c r="AQ21" s="302"/>
      <c r="AR21" s="302"/>
      <c r="AS21" s="302"/>
      <c r="AT21" s="305">
        <v>108503</v>
      </c>
      <c r="AU21" s="305"/>
      <c r="AV21" s="305"/>
      <c r="AW21" s="305"/>
      <c r="AX21" s="305"/>
      <c r="AY21" s="305"/>
      <c r="AZ21" s="305"/>
      <c r="BA21" s="161"/>
      <c r="BB21" s="16"/>
      <c r="BC21" s="305">
        <v>52980</v>
      </c>
      <c r="BD21" s="305"/>
      <c r="BE21" s="305"/>
      <c r="BF21" s="305"/>
      <c r="BG21" s="305"/>
      <c r="BH21" s="305"/>
      <c r="BI21" s="305"/>
      <c r="BJ21" s="71"/>
      <c r="BK21" s="71"/>
      <c r="BL21" s="305">
        <v>55523</v>
      </c>
      <c r="BM21" s="305"/>
      <c r="BN21" s="305"/>
      <c r="BO21" s="305"/>
      <c r="BP21" s="305"/>
      <c r="BQ21" s="305"/>
      <c r="BR21" s="305"/>
      <c r="BS21" s="71"/>
      <c r="BT21" s="71"/>
      <c r="BU21" s="305">
        <v>63857</v>
      </c>
      <c r="BV21" s="305"/>
      <c r="BW21" s="305"/>
      <c r="BX21" s="305"/>
      <c r="BY21" s="305"/>
      <c r="BZ21" s="305"/>
      <c r="CA21" s="305"/>
      <c r="CB21" s="71"/>
      <c r="CC21" s="71"/>
      <c r="CD21" s="305">
        <v>31373</v>
      </c>
      <c r="CE21" s="305"/>
      <c r="CF21" s="305"/>
      <c r="CG21" s="305"/>
      <c r="CH21" s="305"/>
      <c r="CI21" s="305"/>
      <c r="CJ21" s="305"/>
      <c r="CK21" s="71"/>
      <c r="CL21" s="71"/>
      <c r="CM21" s="305">
        <v>32484</v>
      </c>
      <c r="CN21" s="305"/>
      <c r="CO21" s="305"/>
      <c r="CP21" s="305"/>
      <c r="CQ21" s="305"/>
      <c r="CR21" s="305"/>
      <c r="CS21" s="305"/>
      <c r="CT21" s="71"/>
      <c r="CU21" s="16"/>
      <c r="CV21" s="307" t="s">
        <v>191</v>
      </c>
      <c r="CW21" s="307"/>
      <c r="CX21" s="307"/>
      <c r="CY21" s="307"/>
      <c r="CZ21" s="307"/>
      <c r="DA21" s="307"/>
      <c r="DB21" s="307"/>
      <c r="DC21" s="307"/>
      <c r="DD21" s="307"/>
      <c r="DE21" s="307">
        <v>59.2</v>
      </c>
      <c r="DF21" s="307"/>
      <c r="DG21" s="307"/>
      <c r="DH21" s="307"/>
      <c r="DI21" s="307"/>
      <c r="DJ21" s="307"/>
      <c r="DK21" s="307"/>
      <c r="DL21" s="307"/>
      <c r="DM21" s="307"/>
      <c r="DN21" s="307">
        <v>58.5</v>
      </c>
      <c r="DO21" s="307"/>
      <c r="DP21" s="307"/>
      <c r="DQ21" s="307"/>
      <c r="DR21" s="307"/>
      <c r="DS21" s="307"/>
      <c r="DT21" s="307"/>
      <c r="DU21" s="307"/>
      <c r="DV21" s="307"/>
      <c r="DW21" s="304">
        <v>1</v>
      </c>
      <c r="DX21" s="304"/>
      <c r="DY21" s="304"/>
      <c r="DZ21" s="304"/>
      <c r="EA21" s="304"/>
      <c r="EB21" s="16"/>
      <c r="EC21" s="16"/>
      <c r="ED21" s="16"/>
      <c r="EE21" s="16"/>
      <c r="EF21" s="304">
        <v>4</v>
      </c>
      <c r="EG21" s="304"/>
      <c r="EH21" s="304"/>
      <c r="EI21" s="304"/>
      <c r="EJ21" s="304"/>
      <c r="EK21" s="16"/>
      <c r="EL21" s="16"/>
      <c r="EM21" s="16"/>
      <c r="EN21" s="16"/>
      <c r="EO21" s="16"/>
      <c r="EP21" s="16"/>
      <c r="EQ21" s="16"/>
      <c r="ER21" s="16"/>
      <c r="ES21" s="16"/>
      <c r="ET21" s="16"/>
    </row>
    <row r="22" spans="1:150" ht="13.5" customHeight="1" x14ac:dyDescent="0.2">
      <c r="A22" s="299" t="s">
        <v>56</v>
      </c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300"/>
      <c r="AB22" s="301" t="s">
        <v>190</v>
      </c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5">
        <v>108503</v>
      </c>
      <c r="AU22" s="305"/>
      <c r="AV22" s="305"/>
      <c r="AW22" s="305"/>
      <c r="AX22" s="305"/>
      <c r="AY22" s="305"/>
      <c r="AZ22" s="305"/>
      <c r="BA22" s="161"/>
      <c r="BB22" s="16"/>
      <c r="BC22" s="305">
        <v>52980</v>
      </c>
      <c r="BD22" s="305"/>
      <c r="BE22" s="305"/>
      <c r="BF22" s="305"/>
      <c r="BG22" s="305"/>
      <c r="BH22" s="305"/>
      <c r="BI22" s="305"/>
      <c r="BJ22" s="71"/>
      <c r="BK22" s="71"/>
      <c r="BL22" s="305">
        <v>55523</v>
      </c>
      <c r="BM22" s="305"/>
      <c r="BN22" s="305"/>
      <c r="BO22" s="305"/>
      <c r="BP22" s="305"/>
      <c r="BQ22" s="305"/>
      <c r="BR22" s="305"/>
      <c r="BS22" s="71"/>
      <c r="BT22" s="71"/>
      <c r="BU22" s="305">
        <v>63856</v>
      </c>
      <c r="BV22" s="305"/>
      <c r="BW22" s="305"/>
      <c r="BX22" s="305"/>
      <c r="BY22" s="305"/>
      <c r="BZ22" s="305"/>
      <c r="CA22" s="305"/>
      <c r="CB22" s="71"/>
      <c r="CC22" s="71"/>
      <c r="CD22" s="305">
        <v>31373</v>
      </c>
      <c r="CE22" s="305"/>
      <c r="CF22" s="305"/>
      <c r="CG22" s="305"/>
      <c r="CH22" s="305"/>
      <c r="CI22" s="305"/>
      <c r="CJ22" s="305"/>
      <c r="CK22" s="71"/>
      <c r="CL22" s="71"/>
      <c r="CM22" s="305">
        <v>32483</v>
      </c>
      <c r="CN22" s="305"/>
      <c r="CO22" s="305"/>
      <c r="CP22" s="305"/>
      <c r="CQ22" s="305"/>
      <c r="CR22" s="305"/>
      <c r="CS22" s="305"/>
      <c r="CT22" s="71"/>
      <c r="CU22" s="16"/>
      <c r="CV22" s="307" t="s">
        <v>191</v>
      </c>
      <c r="CW22" s="307"/>
      <c r="CX22" s="307"/>
      <c r="CY22" s="307"/>
      <c r="CZ22" s="307"/>
      <c r="DA22" s="307"/>
      <c r="DB22" s="307"/>
      <c r="DC22" s="307"/>
      <c r="DD22" s="307"/>
      <c r="DE22" s="307">
        <v>59.2</v>
      </c>
      <c r="DF22" s="307"/>
      <c r="DG22" s="307"/>
      <c r="DH22" s="307"/>
      <c r="DI22" s="307"/>
      <c r="DJ22" s="307"/>
      <c r="DK22" s="307"/>
      <c r="DL22" s="307"/>
      <c r="DM22" s="307"/>
      <c r="DN22" s="307">
        <v>58.5</v>
      </c>
      <c r="DO22" s="307"/>
      <c r="DP22" s="307"/>
      <c r="DQ22" s="307"/>
      <c r="DR22" s="307"/>
      <c r="DS22" s="307"/>
      <c r="DT22" s="307"/>
      <c r="DU22" s="307"/>
      <c r="DV22" s="307"/>
      <c r="DW22" s="304" t="s">
        <v>157</v>
      </c>
      <c r="DX22" s="304"/>
      <c r="DY22" s="304"/>
      <c r="DZ22" s="304"/>
      <c r="EA22" s="304"/>
      <c r="EB22" s="167"/>
      <c r="EC22" s="167"/>
      <c r="ED22" s="167"/>
      <c r="EE22" s="16"/>
      <c r="EF22" s="304" t="s">
        <v>157</v>
      </c>
      <c r="EG22" s="304"/>
      <c r="EH22" s="304"/>
      <c r="EI22" s="304"/>
      <c r="EJ22" s="304"/>
      <c r="EK22" s="167"/>
      <c r="EL22" s="167"/>
      <c r="EM22" s="167"/>
      <c r="EN22" s="16"/>
      <c r="EO22" s="16"/>
      <c r="EP22" s="16"/>
      <c r="EQ22" s="16"/>
      <c r="ER22" s="16"/>
      <c r="ES22" s="16"/>
      <c r="ET22" s="16"/>
    </row>
    <row r="23" spans="1:150" x14ac:dyDescent="0.2">
      <c r="A23" s="299" t="s">
        <v>57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300"/>
      <c r="AB23" s="301" t="s">
        <v>190</v>
      </c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05">
        <v>108503</v>
      </c>
      <c r="AU23" s="305"/>
      <c r="AV23" s="305"/>
      <c r="AW23" s="305"/>
      <c r="AX23" s="305"/>
      <c r="AY23" s="305"/>
      <c r="AZ23" s="305"/>
      <c r="BA23" s="161"/>
      <c r="BB23" s="16"/>
      <c r="BC23" s="305">
        <v>52980</v>
      </c>
      <c r="BD23" s="305"/>
      <c r="BE23" s="305"/>
      <c r="BF23" s="305"/>
      <c r="BG23" s="305"/>
      <c r="BH23" s="305"/>
      <c r="BI23" s="305"/>
      <c r="BJ23" s="71"/>
      <c r="BK23" s="71"/>
      <c r="BL23" s="305">
        <v>55523</v>
      </c>
      <c r="BM23" s="305"/>
      <c r="BN23" s="305"/>
      <c r="BO23" s="305"/>
      <c r="BP23" s="305"/>
      <c r="BQ23" s="305"/>
      <c r="BR23" s="305"/>
      <c r="BS23" s="71"/>
      <c r="BT23" s="71"/>
      <c r="BU23" s="305">
        <v>62166</v>
      </c>
      <c r="BV23" s="305"/>
      <c r="BW23" s="305"/>
      <c r="BX23" s="305"/>
      <c r="BY23" s="305"/>
      <c r="BZ23" s="305"/>
      <c r="CA23" s="305"/>
      <c r="CB23" s="71"/>
      <c r="CC23" s="71"/>
      <c r="CD23" s="305">
        <v>30509</v>
      </c>
      <c r="CE23" s="305"/>
      <c r="CF23" s="305"/>
      <c r="CG23" s="305"/>
      <c r="CH23" s="305"/>
      <c r="CI23" s="305"/>
      <c r="CJ23" s="305"/>
      <c r="CK23" s="71"/>
      <c r="CL23" s="71"/>
      <c r="CM23" s="305">
        <v>31657</v>
      </c>
      <c r="CN23" s="305"/>
      <c r="CO23" s="305"/>
      <c r="CP23" s="305"/>
      <c r="CQ23" s="305"/>
      <c r="CR23" s="305"/>
      <c r="CS23" s="305"/>
      <c r="CT23" s="71"/>
      <c r="CU23" s="16"/>
      <c r="CV23" s="307" t="s">
        <v>192</v>
      </c>
      <c r="CW23" s="307"/>
      <c r="CX23" s="307"/>
      <c r="CY23" s="307"/>
      <c r="CZ23" s="307"/>
      <c r="DA23" s="307"/>
      <c r="DB23" s="307"/>
      <c r="DC23" s="307"/>
      <c r="DD23" s="307"/>
      <c r="DE23" s="307">
        <v>57.6</v>
      </c>
      <c r="DF23" s="307"/>
      <c r="DG23" s="307"/>
      <c r="DH23" s="307"/>
      <c r="DI23" s="307"/>
      <c r="DJ23" s="307"/>
      <c r="DK23" s="307"/>
      <c r="DL23" s="307"/>
      <c r="DM23" s="307"/>
      <c r="DN23" s="307" t="s">
        <v>193</v>
      </c>
      <c r="DO23" s="307"/>
      <c r="DP23" s="307"/>
      <c r="DQ23" s="307"/>
      <c r="DR23" s="307"/>
      <c r="DS23" s="307"/>
      <c r="DT23" s="307"/>
      <c r="DU23" s="307"/>
      <c r="DV23" s="307"/>
      <c r="DW23" s="304" t="s">
        <v>157</v>
      </c>
      <c r="DX23" s="304"/>
      <c r="DY23" s="304"/>
      <c r="DZ23" s="304"/>
      <c r="EA23" s="304"/>
      <c r="EB23" s="167"/>
      <c r="EC23" s="167"/>
      <c r="ED23" s="167"/>
      <c r="EE23" s="16"/>
      <c r="EF23" s="304" t="s">
        <v>157</v>
      </c>
      <c r="EG23" s="304"/>
      <c r="EH23" s="304"/>
      <c r="EI23" s="304"/>
      <c r="EJ23" s="304"/>
      <c r="EK23" s="167"/>
      <c r="EL23" s="167"/>
      <c r="EM23" s="167"/>
      <c r="EN23" s="16"/>
      <c r="EO23" s="16"/>
      <c r="EP23" s="16"/>
      <c r="EQ23" s="16"/>
      <c r="ER23" s="16"/>
      <c r="ES23" s="16"/>
      <c r="ET23" s="16"/>
    </row>
    <row r="24" spans="1:150" ht="6" customHeight="1" x14ac:dyDescent="0.2">
      <c r="A24" s="299"/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300"/>
      <c r="AB24" s="301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5"/>
      <c r="AU24" s="305"/>
      <c r="AV24" s="305"/>
      <c r="AW24" s="305"/>
      <c r="AX24" s="305"/>
      <c r="AY24" s="305"/>
      <c r="AZ24" s="305"/>
      <c r="BA24" s="161"/>
      <c r="BB24" s="16"/>
      <c r="BC24" s="305"/>
      <c r="BD24" s="305"/>
      <c r="BE24" s="305"/>
      <c r="BF24" s="305"/>
      <c r="BG24" s="305"/>
      <c r="BH24" s="305"/>
      <c r="BI24" s="305"/>
      <c r="BJ24" s="71"/>
      <c r="BK24" s="71"/>
      <c r="BL24" s="305"/>
      <c r="BM24" s="305"/>
      <c r="BN24" s="305"/>
      <c r="BO24" s="305"/>
      <c r="BP24" s="305"/>
      <c r="BQ24" s="305"/>
      <c r="BR24" s="305"/>
      <c r="BS24" s="71"/>
      <c r="BT24" s="71"/>
      <c r="BU24" s="305"/>
      <c r="BV24" s="305"/>
      <c r="BW24" s="305"/>
      <c r="BX24" s="305"/>
      <c r="BY24" s="305"/>
      <c r="BZ24" s="305"/>
      <c r="CA24" s="305"/>
      <c r="CB24" s="71"/>
      <c r="CC24" s="71"/>
      <c r="CD24" s="305"/>
      <c r="CE24" s="305"/>
      <c r="CF24" s="305"/>
      <c r="CG24" s="305"/>
      <c r="CH24" s="305"/>
      <c r="CI24" s="305"/>
      <c r="CJ24" s="305"/>
      <c r="CK24" s="71"/>
      <c r="CL24" s="71"/>
      <c r="CM24" s="305"/>
      <c r="CN24" s="305"/>
      <c r="CO24" s="305"/>
      <c r="CP24" s="305"/>
      <c r="CQ24" s="305"/>
      <c r="CR24" s="305"/>
      <c r="CS24" s="305"/>
      <c r="CT24" s="71"/>
      <c r="CU24" s="16"/>
      <c r="CV24" s="307"/>
      <c r="CW24" s="307"/>
      <c r="CX24" s="307"/>
      <c r="CY24" s="307"/>
      <c r="CZ24" s="307"/>
      <c r="DA24" s="307"/>
      <c r="DB24" s="307"/>
      <c r="DC24" s="307"/>
      <c r="DD24" s="307"/>
      <c r="DE24" s="307"/>
      <c r="DF24" s="307"/>
      <c r="DG24" s="307"/>
      <c r="DH24" s="307"/>
      <c r="DI24" s="307"/>
      <c r="DJ24" s="307"/>
      <c r="DK24" s="307"/>
      <c r="DL24" s="307"/>
      <c r="DM24" s="307"/>
      <c r="DN24" s="307"/>
      <c r="DO24" s="307"/>
      <c r="DP24" s="307"/>
      <c r="DQ24" s="307"/>
      <c r="DR24" s="307"/>
      <c r="DS24" s="307"/>
      <c r="DT24" s="307"/>
      <c r="DU24" s="307"/>
      <c r="DV24" s="307"/>
      <c r="DW24" s="304"/>
      <c r="DX24" s="304"/>
      <c r="DY24" s="304"/>
      <c r="DZ24" s="304"/>
      <c r="EA24" s="304"/>
      <c r="EB24" s="16"/>
      <c r="EC24" s="16"/>
      <c r="ED24" s="16"/>
      <c r="EE24" s="16"/>
      <c r="EF24" s="304"/>
      <c r="EG24" s="304"/>
      <c r="EH24" s="304"/>
      <c r="EI24" s="304"/>
      <c r="EJ24" s="304"/>
      <c r="EK24" s="16"/>
      <c r="EL24" s="16"/>
      <c r="EM24" s="16"/>
      <c r="EN24" s="16"/>
      <c r="EO24" s="16"/>
      <c r="EP24" s="16"/>
      <c r="EQ24" s="16"/>
      <c r="ER24" s="16"/>
      <c r="ES24" s="16"/>
      <c r="ET24" s="16"/>
    </row>
    <row r="25" spans="1:150" ht="13.5" customHeight="1" x14ac:dyDescent="0.2">
      <c r="A25" s="299" t="s">
        <v>60</v>
      </c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300"/>
      <c r="AB25" s="301" t="s">
        <v>194</v>
      </c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5">
        <v>107522</v>
      </c>
      <c r="AU25" s="305"/>
      <c r="AV25" s="305"/>
      <c r="AW25" s="305"/>
      <c r="AX25" s="305"/>
      <c r="AY25" s="305"/>
      <c r="AZ25" s="305"/>
      <c r="BA25" s="161"/>
      <c r="BB25" s="16"/>
      <c r="BC25" s="305">
        <v>52431</v>
      </c>
      <c r="BD25" s="305"/>
      <c r="BE25" s="305"/>
      <c r="BF25" s="305"/>
      <c r="BG25" s="305"/>
      <c r="BH25" s="305"/>
      <c r="BI25" s="305"/>
      <c r="BJ25" s="71"/>
      <c r="BK25" s="71"/>
      <c r="BL25" s="305">
        <v>55091</v>
      </c>
      <c r="BM25" s="305"/>
      <c r="BN25" s="305"/>
      <c r="BO25" s="305"/>
      <c r="BP25" s="305"/>
      <c r="BQ25" s="305"/>
      <c r="BR25" s="305"/>
      <c r="BS25" s="71"/>
      <c r="BT25" s="71"/>
      <c r="BU25" s="305">
        <v>51503</v>
      </c>
      <c r="BV25" s="305"/>
      <c r="BW25" s="305"/>
      <c r="BX25" s="305"/>
      <c r="BY25" s="305"/>
      <c r="BZ25" s="305"/>
      <c r="CA25" s="305"/>
      <c r="CB25" s="71"/>
      <c r="CC25" s="71"/>
      <c r="CD25" s="305">
        <v>24718</v>
      </c>
      <c r="CE25" s="305"/>
      <c r="CF25" s="305"/>
      <c r="CG25" s="305"/>
      <c r="CH25" s="305"/>
      <c r="CI25" s="305"/>
      <c r="CJ25" s="305"/>
      <c r="CK25" s="71"/>
      <c r="CL25" s="71"/>
      <c r="CM25" s="305">
        <v>26785</v>
      </c>
      <c r="CN25" s="305"/>
      <c r="CO25" s="305"/>
      <c r="CP25" s="305"/>
      <c r="CQ25" s="305"/>
      <c r="CR25" s="305"/>
      <c r="CS25" s="305"/>
      <c r="CT25" s="71"/>
      <c r="CU25" s="16"/>
      <c r="CV25" s="307" t="s">
        <v>195</v>
      </c>
      <c r="CW25" s="307"/>
      <c r="CX25" s="307"/>
      <c r="CY25" s="307"/>
      <c r="CZ25" s="307"/>
      <c r="DA25" s="307"/>
      <c r="DB25" s="307"/>
      <c r="DC25" s="307"/>
      <c r="DD25" s="307"/>
      <c r="DE25" s="307">
        <v>47.1</v>
      </c>
      <c r="DF25" s="307"/>
      <c r="DG25" s="307"/>
      <c r="DH25" s="307"/>
      <c r="DI25" s="307"/>
      <c r="DJ25" s="307"/>
      <c r="DK25" s="307"/>
      <c r="DL25" s="307"/>
      <c r="DM25" s="307"/>
      <c r="DN25" s="307">
        <v>48.6</v>
      </c>
      <c r="DO25" s="307"/>
      <c r="DP25" s="307"/>
      <c r="DQ25" s="307"/>
      <c r="DR25" s="307"/>
      <c r="DS25" s="307"/>
      <c r="DT25" s="307"/>
      <c r="DU25" s="307"/>
      <c r="DV25" s="307"/>
      <c r="DW25" s="304">
        <v>1</v>
      </c>
      <c r="DX25" s="304"/>
      <c r="DY25" s="304"/>
      <c r="DZ25" s="304"/>
      <c r="EA25" s="304"/>
      <c r="EB25" s="16"/>
      <c r="EC25" s="16"/>
      <c r="ED25" s="16"/>
      <c r="EE25" s="16"/>
      <c r="EF25" s="304">
        <v>3</v>
      </c>
      <c r="EG25" s="304"/>
      <c r="EH25" s="304"/>
      <c r="EI25" s="304"/>
      <c r="EJ25" s="304"/>
      <c r="EK25" s="16"/>
      <c r="EL25" s="16"/>
      <c r="EM25" s="16"/>
      <c r="EN25" s="16"/>
      <c r="EO25" s="16"/>
      <c r="EP25" s="16"/>
      <c r="EQ25" s="16"/>
      <c r="ER25" s="16"/>
      <c r="ES25" s="16"/>
      <c r="ET25" s="16"/>
    </row>
    <row r="26" spans="1:150" ht="13.5" customHeight="1" x14ac:dyDescent="0.2">
      <c r="A26" s="299" t="s">
        <v>58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300"/>
      <c r="AB26" s="301" t="s">
        <v>196</v>
      </c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5">
        <v>108715</v>
      </c>
      <c r="AU26" s="305"/>
      <c r="AV26" s="305"/>
      <c r="AW26" s="305"/>
      <c r="AX26" s="305"/>
      <c r="AY26" s="305"/>
      <c r="AZ26" s="305"/>
      <c r="BA26" s="161"/>
      <c r="BB26" s="16"/>
      <c r="BC26" s="305">
        <v>53044</v>
      </c>
      <c r="BD26" s="305"/>
      <c r="BE26" s="305"/>
      <c r="BF26" s="305"/>
      <c r="BG26" s="305"/>
      <c r="BH26" s="305"/>
      <c r="BI26" s="305"/>
      <c r="BJ26" s="71"/>
      <c r="BK26" s="71"/>
      <c r="BL26" s="305">
        <v>55671</v>
      </c>
      <c r="BM26" s="305"/>
      <c r="BN26" s="305"/>
      <c r="BO26" s="305"/>
      <c r="BP26" s="305"/>
      <c r="BQ26" s="305"/>
      <c r="BR26" s="305"/>
      <c r="BS26" s="71"/>
      <c r="BT26" s="71"/>
      <c r="BU26" s="305">
        <v>52034</v>
      </c>
      <c r="BV26" s="305"/>
      <c r="BW26" s="305"/>
      <c r="BX26" s="305"/>
      <c r="BY26" s="305"/>
      <c r="BZ26" s="305"/>
      <c r="CA26" s="305"/>
      <c r="CB26" s="71"/>
      <c r="CC26" s="71"/>
      <c r="CD26" s="305">
        <v>25811</v>
      </c>
      <c r="CE26" s="305"/>
      <c r="CF26" s="305"/>
      <c r="CG26" s="305"/>
      <c r="CH26" s="305"/>
      <c r="CI26" s="305"/>
      <c r="CJ26" s="305"/>
      <c r="CK26" s="71"/>
      <c r="CL26" s="71"/>
      <c r="CM26" s="305">
        <v>26223</v>
      </c>
      <c r="CN26" s="305"/>
      <c r="CO26" s="305"/>
      <c r="CP26" s="305"/>
      <c r="CQ26" s="305"/>
      <c r="CR26" s="305"/>
      <c r="CS26" s="305"/>
      <c r="CT26" s="71"/>
      <c r="CU26" s="16"/>
      <c r="CV26" s="307" t="s">
        <v>195</v>
      </c>
      <c r="CW26" s="307"/>
      <c r="CX26" s="307"/>
      <c r="CY26" s="307"/>
      <c r="CZ26" s="307"/>
      <c r="DA26" s="307"/>
      <c r="DB26" s="307"/>
      <c r="DC26" s="307"/>
      <c r="DD26" s="307"/>
      <c r="DE26" s="307">
        <v>48.7</v>
      </c>
      <c r="DF26" s="307"/>
      <c r="DG26" s="307"/>
      <c r="DH26" s="307"/>
      <c r="DI26" s="307"/>
      <c r="DJ26" s="307"/>
      <c r="DK26" s="307"/>
      <c r="DL26" s="307"/>
      <c r="DM26" s="307"/>
      <c r="DN26" s="307">
        <v>47.1</v>
      </c>
      <c r="DO26" s="307"/>
      <c r="DP26" s="307"/>
      <c r="DQ26" s="307"/>
      <c r="DR26" s="307"/>
      <c r="DS26" s="307"/>
      <c r="DT26" s="307"/>
      <c r="DU26" s="307"/>
      <c r="DV26" s="307"/>
      <c r="DW26" s="304">
        <v>2</v>
      </c>
      <c r="DX26" s="304"/>
      <c r="DY26" s="304"/>
      <c r="DZ26" s="304"/>
      <c r="EA26" s="304"/>
      <c r="EB26" s="16"/>
      <c r="EC26" s="16"/>
      <c r="ED26" s="16"/>
      <c r="EE26" s="16"/>
      <c r="EF26" s="304">
        <v>6</v>
      </c>
      <c r="EG26" s="304"/>
      <c r="EH26" s="304"/>
      <c r="EI26" s="304"/>
      <c r="EJ26" s="304"/>
      <c r="EK26" s="16"/>
      <c r="EL26" s="16"/>
      <c r="EM26" s="16"/>
      <c r="EN26" s="16"/>
      <c r="EO26" s="16"/>
      <c r="EP26" s="16"/>
      <c r="EQ26" s="16"/>
      <c r="ER26" s="16"/>
      <c r="ES26" s="16"/>
      <c r="ET26" s="16"/>
    </row>
    <row r="27" spans="1:150" x14ac:dyDescent="0.2">
      <c r="A27" s="299" t="s">
        <v>59</v>
      </c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300"/>
      <c r="AB27" s="301" t="s">
        <v>196</v>
      </c>
      <c r="AC27" s="302"/>
      <c r="AD27" s="302"/>
      <c r="AE27" s="302"/>
      <c r="AF27" s="302"/>
      <c r="AG27" s="302"/>
      <c r="AH27" s="302"/>
      <c r="AI27" s="302"/>
      <c r="AJ27" s="302"/>
      <c r="AK27" s="302"/>
      <c r="AL27" s="302"/>
      <c r="AM27" s="302"/>
      <c r="AN27" s="302"/>
      <c r="AO27" s="302"/>
      <c r="AP27" s="302"/>
      <c r="AQ27" s="302"/>
      <c r="AR27" s="302"/>
      <c r="AS27" s="302"/>
      <c r="AT27" s="305">
        <v>108715</v>
      </c>
      <c r="AU27" s="305"/>
      <c r="AV27" s="305"/>
      <c r="AW27" s="305"/>
      <c r="AX27" s="305"/>
      <c r="AY27" s="305"/>
      <c r="AZ27" s="305"/>
      <c r="BA27" s="161"/>
      <c r="BB27" s="16"/>
      <c r="BC27" s="305">
        <v>53044</v>
      </c>
      <c r="BD27" s="305"/>
      <c r="BE27" s="305"/>
      <c r="BF27" s="305"/>
      <c r="BG27" s="305"/>
      <c r="BH27" s="305"/>
      <c r="BI27" s="305"/>
      <c r="BJ27" s="71"/>
      <c r="BK27" s="71"/>
      <c r="BL27" s="305">
        <v>55671</v>
      </c>
      <c r="BM27" s="305"/>
      <c r="BN27" s="305"/>
      <c r="BO27" s="305"/>
      <c r="BP27" s="305"/>
      <c r="BQ27" s="305"/>
      <c r="BR27" s="305"/>
      <c r="BS27" s="71"/>
      <c r="BT27" s="71"/>
      <c r="BU27" s="305">
        <v>52034</v>
      </c>
      <c r="BV27" s="305"/>
      <c r="BW27" s="305"/>
      <c r="BX27" s="305"/>
      <c r="BY27" s="305"/>
      <c r="BZ27" s="305"/>
      <c r="CA27" s="305"/>
      <c r="CB27" s="71"/>
      <c r="CC27" s="71"/>
      <c r="CD27" s="305">
        <v>25812</v>
      </c>
      <c r="CE27" s="305"/>
      <c r="CF27" s="305"/>
      <c r="CG27" s="305"/>
      <c r="CH27" s="305"/>
      <c r="CI27" s="305"/>
      <c r="CJ27" s="305"/>
      <c r="CK27" s="71"/>
      <c r="CL27" s="71"/>
      <c r="CM27" s="305">
        <v>26222</v>
      </c>
      <c r="CN27" s="305"/>
      <c r="CO27" s="305"/>
      <c r="CP27" s="305"/>
      <c r="CQ27" s="305"/>
      <c r="CR27" s="305"/>
      <c r="CS27" s="305"/>
      <c r="CT27" s="71"/>
      <c r="CU27" s="16"/>
      <c r="CV27" s="307" t="s">
        <v>195</v>
      </c>
      <c r="CW27" s="307"/>
      <c r="CX27" s="307"/>
      <c r="CY27" s="307"/>
      <c r="CZ27" s="307"/>
      <c r="DA27" s="307"/>
      <c r="DB27" s="307"/>
      <c r="DC27" s="307"/>
      <c r="DD27" s="307"/>
      <c r="DE27" s="307">
        <v>48.7</v>
      </c>
      <c r="DF27" s="307"/>
      <c r="DG27" s="307"/>
      <c r="DH27" s="307"/>
      <c r="DI27" s="307"/>
      <c r="DJ27" s="307"/>
      <c r="DK27" s="307"/>
      <c r="DL27" s="307"/>
      <c r="DM27" s="307"/>
      <c r="DN27" s="307">
        <v>47.1</v>
      </c>
      <c r="DO27" s="307"/>
      <c r="DP27" s="307"/>
      <c r="DQ27" s="307"/>
      <c r="DR27" s="307"/>
      <c r="DS27" s="307"/>
      <c r="DT27" s="307"/>
      <c r="DU27" s="307"/>
      <c r="DV27" s="307"/>
      <c r="DW27" s="304" t="s">
        <v>157</v>
      </c>
      <c r="DX27" s="304"/>
      <c r="DY27" s="304"/>
      <c r="DZ27" s="304"/>
      <c r="EA27" s="304"/>
      <c r="EB27" s="167"/>
      <c r="EC27" s="167"/>
      <c r="ED27" s="167"/>
      <c r="EE27" s="16"/>
      <c r="EF27" s="304" t="s">
        <v>157</v>
      </c>
      <c r="EG27" s="304"/>
      <c r="EH27" s="304"/>
      <c r="EI27" s="304"/>
      <c r="EJ27" s="304"/>
      <c r="EK27" s="167"/>
      <c r="EL27" s="167"/>
      <c r="EM27" s="167"/>
      <c r="EN27" s="16"/>
      <c r="EO27" s="16"/>
      <c r="EP27" s="16"/>
      <c r="EQ27" s="16"/>
      <c r="ER27" s="16"/>
      <c r="ES27" s="16"/>
      <c r="ET27" s="16"/>
    </row>
    <row r="28" spans="1:150" ht="6" customHeight="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4"/>
      <c r="AB28" s="165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1"/>
      <c r="AU28" s="161"/>
      <c r="AV28" s="161"/>
      <c r="AW28" s="161"/>
      <c r="AX28" s="161"/>
      <c r="AY28" s="161"/>
      <c r="AZ28" s="161"/>
      <c r="BA28" s="161"/>
      <c r="BB28" s="16"/>
      <c r="BC28" s="161"/>
      <c r="BD28" s="161"/>
      <c r="BE28" s="161"/>
      <c r="BF28" s="161"/>
      <c r="BG28" s="161"/>
      <c r="BH28" s="161"/>
      <c r="BI28" s="161"/>
      <c r="BJ28" s="71"/>
      <c r="BK28" s="71"/>
      <c r="BL28" s="161"/>
      <c r="BM28" s="161"/>
      <c r="BN28" s="161"/>
      <c r="BO28" s="161"/>
      <c r="BP28" s="161"/>
      <c r="BQ28" s="161"/>
      <c r="BR28" s="161"/>
      <c r="BS28" s="71"/>
      <c r="BT28" s="71"/>
      <c r="BU28" s="161"/>
      <c r="BV28" s="161"/>
      <c r="BW28" s="161"/>
      <c r="BX28" s="161"/>
      <c r="BY28" s="161"/>
      <c r="BZ28" s="161"/>
      <c r="CA28" s="161"/>
      <c r="CB28" s="71"/>
      <c r="CC28" s="71"/>
      <c r="CD28" s="161"/>
      <c r="CE28" s="161"/>
      <c r="CF28" s="161"/>
      <c r="CG28" s="161"/>
      <c r="CH28" s="161"/>
      <c r="CI28" s="161"/>
      <c r="CJ28" s="161"/>
      <c r="CK28" s="71"/>
      <c r="CL28" s="71"/>
      <c r="CM28" s="161"/>
      <c r="CN28" s="161"/>
      <c r="CO28" s="161"/>
      <c r="CP28" s="161"/>
      <c r="CQ28" s="161"/>
      <c r="CR28" s="161"/>
      <c r="CS28" s="161"/>
      <c r="CT28" s="71"/>
      <c r="CU28" s="16"/>
      <c r="CV28" s="162"/>
      <c r="CW28" s="162"/>
      <c r="CX28" s="162"/>
      <c r="CY28" s="162"/>
      <c r="CZ28" s="162"/>
      <c r="DA28" s="162"/>
      <c r="DB28" s="162"/>
      <c r="DC28" s="162"/>
      <c r="DD28" s="162"/>
      <c r="DE28" s="162"/>
      <c r="DF28" s="162"/>
      <c r="DG28" s="162"/>
      <c r="DH28" s="162"/>
      <c r="DI28" s="162"/>
      <c r="DJ28" s="162"/>
      <c r="DK28" s="162"/>
      <c r="DL28" s="162"/>
      <c r="DM28" s="162"/>
      <c r="DN28" s="162"/>
      <c r="DO28" s="162"/>
      <c r="DP28" s="162"/>
      <c r="DQ28" s="162"/>
      <c r="DR28" s="162"/>
      <c r="DS28" s="162"/>
      <c r="DT28" s="162"/>
      <c r="DU28" s="162"/>
      <c r="DV28" s="162"/>
      <c r="DW28" s="167"/>
      <c r="DX28" s="167"/>
      <c r="DY28" s="167"/>
      <c r="DZ28" s="167"/>
      <c r="EA28" s="167"/>
      <c r="EB28" s="167"/>
      <c r="EC28" s="167"/>
      <c r="ED28" s="167"/>
      <c r="EE28" s="16"/>
      <c r="EF28" s="167"/>
      <c r="EG28" s="167"/>
      <c r="EH28" s="167"/>
      <c r="EI28" s="167"/>
      <c r="EJ28" s="167"/>
      <c r="EK28" s="167"/>
      <c r="EL28" s="167"/>
      <c r="EM28" s="167"/>
      <c r="EN28" s="16"/>
      <c r="EO28" s="16"/>
      <c r="EP28" s="16"/>
      <c r="EQ28" s="16"/>
      <c r="ER28" s="16"/>
      <c r="ES28" s="16"/>
      <c r="ET28" s="16"/>
    </row>
    <row r="29" spans="1:150" ht="13.5" customHeight="1" x14ac:dyDescent="0.2">
      <c r="A29" s="299" t="s">
        <v>55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300"/>
      <c r="AB29" s="301" t="s">
        <v>197</v>
      </c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2"/>
      <c r="AQ29" s="302"/>
      <c r="AR29" s="302"/>
      <c r="AS29" s="302"/>
      <c r="AT29" s="305">
        <v>108650</v>
      </c>
      <c r="AU29" s="305"/>
      <c r="AV29" s="305"/>
      <c r="AW29" s="305"/>
      <c r="AX29" s="305"/>
      <c r="AY29" s="305"/>
      <c r="AZ29" s="305"/>
      <c r="BA29" s="161"/>
      <c r="BB29" s="16"/>
      <c r="BC29" s="305">
        <v>53053</v>
      </c>
      <c r="BD29" s="305"/>
      <c r="BE29" s="305"/>
      <c r="BF29" s="305"/>
      <c r="BG29" s="305"/>
      <c r="BH29" s="305"/>
      <c r="BI29" s="305"/>
      <c r="BJ29" s="71"/>
      <c r="BK29" s="71"/>
      <c r="BL29" s="305">
        <v>55597</v>
      </c>
      <c r="BM29" s="305"/>
      <c r="BN29" s="305"/>
      <c r="BO29" s="305"/>
      <c r="BP29" s="305"/>
      <c r="BQ29" s="305"/>
      <c r="BR29" s="305"/>
      <c r="BS29" s="71"/>
      <c r="BT29" s="71"/>
      <c r="BU29" s="305">
        <v>59507</v>
      </c>
      <c r="BV29" s="305"/>
      <c r="BW29" s="305"/>
      <c r="BX29" s="305"/>
      <c r="BY29" s="305"/>
      <c r="BZ29" s="305"/>
      <c r="CA29" s="305"/>
      <c r="CB29" s="71"/>
      <c r="CC29" s="71"/>
      <c r="CD29" s="305">
        <v>29225</v>
      </c>
      <c r="CE29" s="305"/>
      <c r="CF29" s="305"/>
      <c r="CG29" s="305"/>
      <c r="CH29" s="305"/>
      <c r="CI29" s="305"/>
      <c r="CJ29" s="305"/>
      <c r="CK29" s="71"/>
      <c r="CL29" s="71"/>
      <c r="CM29" s="305">
        <v>30282</v>
      </c>
      <c r="CN29" s="305"/>
      <c r="CO29" s="305"/>
      <c r="CP29" s="305"/>
      <c r="CQ29" s="305"/>
      <c r="CR29" s="305"/>
      <c r="CS29" s="305"/>
      <c r="CT29" s="71"/>
      <c r="CU29" s="16"/>
      <c r="CV29" s="307" t="s">
        <v>198</v>
      </c>
      <c r="CW29" s="307"/>
      <c r="CX29" s="307"/>
      <c r="CY29" s="307"/>
      <c r="CZ29" s="307"/>
      <c r="DA29" s="307"/>
      <c r="DB29" s="307"/>
      <c r="DC29" s="307"/>
      <c r="DD29" s="307"/>
      <c r="DE29" s="307">
        <v>55.1</v>
      </c>
      <c r="DF29" s="307"/>
      <c r="DG29" s="307"/>
      <c r="DH29" s="307"/>
      <c r="DI29" s="307"/>
      <c r="DJ29" s="307"/>
      <c r="DK29" s="307"/>
      <c r="DL29" s="307"/>
      <c r="DM29" s="307"/>
      <c r="DN29" s="307">
        <v>54.5</v>
      </c>
      <c r="DO29" s="307"/>
      <c r="DP29" s="307"/>
      <c r="DQ29" s="307"/>
      <c r="DR29" s="307"/>
      <c r="DS29" s="307"/>
      <c r="DT29" s="307"/>
      <c r="DU29" s="307"/>
      <c r="DV29" s="307"/>
      <c r="DW29" s="304">
        <v>1</v>
      </c>
      <c r="DX29" s="304"/>
      <c r="DY29" s="304"/>
      <c r="DZ29" s="304"/>
      <c r="EA29" s="304"/>
      <c r="EB29" s="167"/>
      <c r="EC29" s="167"/>
      <c r="ED29" s="167"/>
      <c r="EE29" s="16"/>
      <c r="EF29" s="304">
        <v>3</v>
      </c>
      <c r="EG29" s="304"/>
      <c r="EH29" s="304"/>
      <c r="EI29" s="304"/>
      <c r="EJ29" s="304"/>
      <c r="EK29" s="167"/>
      <c r="EL29" s="167"/>
      <c r="EM29" s="167"/>
      <c r="EN29" s="16"/>
      <c r="EO29" s="16"/>
      <c r="EP29" s="16"/>
      <c r="EQ29" s="16"/>
      <c r="ER29" s="16"/>
      <c r="ES29" s="16"/>
      <c r="ET29" s="16"/>
    </row>
    <row r="30" spans="1:150" ht="13.5" customHeight="1" x14ac:dyDescent="0.2">
      <c r="A30" s="299" t="s">
        <v>56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300"/>
      <c r="AB30" s="301" t="s">
        <v>197</v>
      </c>
      <c r="AC30" s="302"/>
      <c r="AD30" s="302"/>
      <c r="AE30" s="302"/>
      <c r="AF30" s="302"/>
      <c r="AG30" s="302"/>
      <c r="AH30" s="302"/>
      <c r="AI30" s="302"/>
      <c r="AJ30" s="302"/>
      <c r="AK30" s="302"/>
      <c r="AL30" s="302"/>
      <c r="AM30" s="302"/>
      <c r="AN30" s="302"/>
      <c r="AO30" s="302"/>
      <c r="AP30" s="302"/>
      <c r="AQ30" s="302"/>
      <c r="AR30" s="302"/>
      <c r="AS30" s="302"/>
      <c r="AT30" s="305">
        <v>108650</v>
      </c>
      <c r="AU30" s="305"/>
      <c r="AV30" s="305"/>
      <c r="AW30" s="305"/>
      <c r="AX30" s="305"/>
      <c r="AY30" s="305"/>
      <c r="AZ30" s="305"/>
      <c r="BA30" s="161"/>
      <c r="BB30" s="16"/>
      <c r="BC30" s="305">
        <v>53053</v>
      </c>
      <c r="BD30" s="305"/>
      <c r="BE30" s="305"/>
      <c r="BF30" s="305"/>
      <c r="BG30" s="305"/>
      <c r="BH30" s="305"/>
      <c r="BI30" s="305"/>
      <c r="BJ30" s="71"/>
      <c r="BK30" s="71"/>
      <c r="BL30" s="305">
        <v>55597</v>
      </c>
      <c r="BM30" s="305"/>
      <c r="BN30" s="305"/>
      <c r="BO30" s="305"/>
      <c r="BP30" s="305"/>
      <c r="BQ30" s="305"/>
      <c r="BR30" s="305"/>
      <c r="BS30" s="71"/>
      <c r="BT30" s="71"/>
      <c r="BU30" s="305">
        <v>59503</v>
      </c>
      <c r="BV30" s="305"/>
      <c r="BW30" s="305"/>
      <c r="BX30" s="305"/>
      <c r="BY30" s="305"/>
      <c r="BZ30" s="305"/>
      <c r="CA30" s="305"/>
      <c r="CB30" s="71"/>
      <c r="CC30" s="71"/>
      <c r="CD30" s="305">
        <v>29224</v>
      </c>
      <c r="CE30" s="305"/>
      <c r="CF30" s="305"/>
      <c r="CG30" s="305"/>
      <c r="CH30" s="305"/>
      <c r="CI30" s="305"/>
      <c r="CJ30" s="305"/>
      <c r="CK30" s="71"/>
      <c r="CL30" s="71"/>
      <c r="CM30" s="305">
        <v>30279</v>
      </c>
      <c r="CN30" s="305"/>
      <c r="CO30" s="305"/>
      <c r="CP30" s="305"/>
      <c r="CQ30" s="305"/>
      <c r="CR30" s="305"/>
      <c r="CS30" s="305"/>
      <c r="CT30" s="71"/>
      <c r="CU30" s="16"/>
      <c r="CV30" s="307" t="s">
        <v>198</v>
      </c>
      <c r="CW30" s="307"/>
      <c r="CX30" s="307"/>
      <c r="CY30" s="307"/>
      <c r="CZ30" s="307"/>
      <c r="DA30" s="307"/>
      <c r="DB30" s="307"/>
      <c r="DC30" s="307"/>
      <c r="DD30" s="307"/>
      <c r="DE30" s="307">
        <v>55.1</v>
      </c>
      <c r="DF30" s="307"/>
      <c r="DG30" s="307"/>
      <c r="DH30" s="307"/>
      <c r="DI30" s="307"/>
      <c r="DJ30" s="307"/>
      <c r="DK30" s="307"/>
      <c r="DL30" s="307"/>
      <c r="DM30" s="307"/>
      <c r="DN30" s="307">
        <v>54.5</v>
      </c>
      <c r="DO30" s="307"/>
      <c r="DP30" s="307"/>
      <c r="DQ30" s="307"/>
      <c r="DR30" s="307"/>
      <c r="DS30" s="307"/>
      <c r="DT30" s="307"/>
      <c r="DU30" s="307"/>
      <c r="DV30" s="307"/>
      <c r="DW30" s="304" t="s">
        <v>157</v>
      </c>
      <c r="DX30" s="304"/>
      <c r="DY30" s="304"/>
      <c r="DZ30" s="304"/>
      <c r="EA30" s="304"/>
      <c r="EB30" s="167"/>
      <c r="EC30" s="167"/>
      <c r="ED30" s="167"/>
      <c r="EE30" s="16"/>
      <c r="EF30" s="304" t="s">
        <v>157</v>
      </c>
      <c r="EG30" s="304"/>
      <c r="EH30" s="304"/>
      <c r="EI30" s="304"/>
      <c r="EJ30" s="304"/>
      <c r="EK30" s="167"/>
      <c r="EL30" s="167"/>
      <c r="EM30" s="167"/>
      <c r="EN30" s="16"/>
      <c r="EO30" s="16"/>
      <c r="EP30" s="16"/>
      <c r="EQ30" s="16"/>
      <c r="ER30" s="16"/>
      <c r="ES30" s="16"/>
      <c r="ET30" s="16"/>
    </row>
    <row r="31" spans="1:150" x14ac:dyDescent="0.2">
      <c r="A31" s="299" t="s">
        <v>57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300"/>
      <c r="AB31" s="301" t="s">
        <v>197</v>
      </c>
      <c r="AC31" s="302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  <c r="AO31" s="302"/>
      <c r="AP31" s="302"/>
      <c r="AQ31" s="302"/>
      <c r="AR31" s="302"/>
      <c r="AS31" s="302"/>
      <c r="AT31" s="305">
        <v>108650</v>
      </c>
      <c r="AU31" s="305"/>
      <c r="AV31" s="305"/>
      <c r="AW31" s="305"/>
      <c r="AX31" s="305"/>
      <c r="AY31" s="305"/>
      <c r="AZ31" s="305"/>
      <c r="BA31" s="161"/>
      <c r="BB31" s="16"/>
      <c r="BC31" s="305">
        <v>53053</v>
      </c>
      <c r="BD31" s="305"/>
      <c r="BE31" s="305"/>
      <c r="BF31" s="305"/>
      <c r="BG31" s="305"/>
      <c r="BH31" s="305"/>
      <c r="BI31" s="305"/>
      <c r="BJ31" s="71"/>
      <c r="BK31" s="71"/>
      <c r="BL31" s="305">
        <v>55597</v>
      </c>
      <c r="BM31" s="305"/>
      <c r="BN31" s="305"/>
      <c r="BO31" s="305"/>
      <c r="BP31" s="305"/>
      <c r="BQ31" s="305"/>
      <c r="BR31" s="305"/>
      <c r="BS31" s="71"/>
      <c r="BT31" s="71"/>
      <c r="BU31" s="305">
        <v>57421</v>
      </c>
      <c r="BV31" s="305"/>
      <c r="BW31" s="305"/>
      <c r="BX31" s="305"/>
      <c r="BY31" s="305"/>
      <c r="BZ31" s="305"/>
      <c r="CA31" s="305"/>
      <c r="CB31" s="71"/>
      <c r="CC31" s="71"/>
      <c r="CD31" s="305">
        <v>28194</v>
      </c>
      <c r="CE31" s="305"/>
      <c r="CF31" s="305"/>
      <c r="CG31" s="305"/>
      <c r="CH31" s="305"/>
      <c r="CI31" s="305"/>
      <c r="CJ31" s="305"/>
      <c r="CK31" s="71"/>
      <c r="CL31" s="71"/>
      <c r="CM31" s="305">
        <v>29227</v>
      </c>
      <c r="CN31" s="305"/>
      <c r="CO31" s="305"/>
      <c r="CP31" s="305"/>
      <c r="CQ31" s="305"/>
      <c r="CR31" s="305"/>
      <c r="CS31" s="305"/>
      <c r="CT31" s="71"/>
      <c r="CU31" s="16"/>
      <c r="CV31" s="307" t="s">
        <v>199</v>
      </c>
      <c r="CW31" s="307"/>
      <c r="CX31" s="307"/>
      <c r="CY31" s="307"/>
      <c r="CZ31" s="307"/>
      <c r="DA31" s="307"/>
      <c r="DB31" s="307"/>
      <c r="DC31" s="307"/>
      <c r="DD31" s="307"/>
      <c r="DE31" s="307">
        <v>53.1</v>
      </c>
      <c r="DF31" s="307"/>
      <c r="DG31" s="307"/>
      <c r="DH31" s="307"/>
      <c r="DI31" s="307"/>
      <c r="DJ31" s="307"/>
      <c r="DK31" s="307"/>
      <c r="DL31" s="307"/>
      <c r="DM31" s="307"/>
      <c r="DN31" s="307">
        <v>52.6</v>
      </c>
      <c r="DO31" s="307"/>
      <c r="DP31" s="307"/>
      <c r="DQ31" s="307"/>
      <c r="DR31" s="307"/>
      <c r="DS31" s="307"/>
      <c r="DT31" s="307"/>
      <c r="DU31" s="307"/>
      <c r="DV31" s="307"/>
      <c r="DW31" s="304" t="s">
        <v>157</v>
      </c>
      <c r="DX31" s="304"/>
      <c r="DY31" s="304"/>
      <c r="DZ31" s="304"/>
      <c r="EA31" s="304"/>
      <c r="EB31" s="167"/>
      <c r="EC31" s="167"/>
      <c r="ED31" s="167"/>
      <c r="EE31" s="16"/>
      <c r="EF31" s="304" t="s">
        <v>157</v>
      </c>
      <c r="EG31" s="304"/>
      <c r="EH31" s="304"/>
      <c r="EI31" s="304"/>
      <c r="EJ31" s="304"/>
      <c r="EK31" s="167"/>
      <c r="EL31" s="167"/>
      <c r="EM31" s="167"/>
      <c r="EN31" s="16"/>
      <c r="EO31" s="16"/>
      <c r="EP31" s="16"/>
      <c r="EQ31" s="16"/>
      <c r="ER31" s="16"/>
      <c r="ES31" s="16"/>
      <c r="ET31" s="16"/>
    </row>
    <row r="32" spans="1:150" ht="6" customHeight="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4"/>
      <c r="AB32" s="165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1"/>
      <c r="AU32" s="161"/>
      <c r="AV32" s="161"/>
      <c r="AW32" s="161"/>
      <c r="AX32" s="161"/>
      <c r="AY32" s="161"/>
      <c r="AZ32" s="161"/>
      <c r="BA32" s="161"/>
      <c r="BB32" s="16"/>
      <c r="BC32" s="161"/>
      <c r="BD32" s="161"/>
      <c r="BE32" s="161"/>
      <c r="BF32" s="161"/>
      <c r="BG32" s="161"/>
      <c r="BH32" s="161"/>
      <c r="BI32" s="161"/>
      <c r="BJ32" s="71"/>
      <c r="BK32" s="71"/>
      <c r="BL32" s="161"/>
      <c r="BM32" s="161"/>
      <c r="BN32" s="161"/>
      <c r="BO32" s="161"/>
      <c r="BP32" s="161"/>
      <c r="BQ32" s="161"/>
      <c r="BR32" s="161"/>
      <c r="BS32" s="71"/>
      <c r="BT32" s="71"/>
      <c r="BU32" s="161"/>
      <c r="BV32" s="161"/>
      <c r="BW32" s="161"/>
      <c r="BX32" s="161"/>
      <c r="BY32" s="161"/>
      <c r="BZ32" s="161"/>
      <c r="CA32" s="161"/>
      <c r="CB32" s="71"/>
      <c r="CC32" s="71"/>
      <c r="CD32" s="161"/>
      <c r="CE32" s="161"/>
      <c r="CF32" s="161"/>
      <c r="CG32" s="161"/>
      <c r="CH32" s="161"/>
      <c r="CI32" s="161"/>
      <c r="CJ32" s="161"/>
      <c r="CK32" s="71"/>
      <c r="CL32" s="71"/>
      <c r="CM32" s="161"/>
      <c r="CN32" s="161"/>
      <c r="CO32" s="161"/>
      <c r="CP32" s="161"/>
      <c r="CQ32" s="161"/>
      <c r="CR32" s="161"/>
      <c r="CS32" s="161"/>
      <c r="CT32" s="71"/>
      <c r="CU32" s="16"/>
      <c r="CV32" s="162"/>
      <c r="CW32" s="162"/>
      <c r="CX32" s="162"/>
      <c r="CY32" s="162"/>
      <c r="CZ32" s="162"/>
      <c r="DA32" s="162"/>
      <c r="DB32" s="162"/>
      <c r="DC32" s="162"/>
      <c r="DD32" s="162"/>
      <c r="DE32" s="162"/>
      <c r="DF32" s="162"/>
      <c r="DG32" s="162"/>
      <c r="DH32" s="162"/>
      <c r="DI32" s="162"/>
      <c r="DJ32" s="162"/>
      <c r="DK32" s="162"/>
      <c r="DL32" s="162"/>
      <c r="DM32" s="162"/>
      <c r="DN32" s="162"/>
      <c r="DO32" s="162"/>
      <c r="DP32" s="162"/>
      <c r="DQ32" s="162"/>
      <c r="DR32" s="162"/>
      <c r="DS32" s="162"/>
      <c r="DT32" s="162"/>
      <c r="DU32" s="162"/>
      <c r="DV32" s="162"/>
      <c r="DW32" s="167"/>
      <c r="DX32" s="167"/>
      <c r="DY32" s="167"/>
      <c r="DZ32" s="167"/>
      <c r="EA32" s="167"/>
      <c r="EB32" s="167"/>
      <c r="EC32" s="167"/>
      <c r="ED32" s="167"/>
      <c r="EE32" s="16"/>
      <c r="EF32" s="167"/>
      <c r="EG32" s="167"/>
      <c r="EH32" s="167"/>
      <c r="EI32" s="167"/>
      <c r="EJ32" s="167"/>
      <c r="EK32" s="167"/>
      <c r="EL32" s="167"/>
      <c r="EM32" s="167"/>
      <c r="EN32" s="16"/>
      <c r="EO32" s="16"/>
      <c r="EP32" s="16"/>
      <c r="EQ32" s="16"/>
      <c r="ER32" s="16"/>
      <c r="ES32" s="16"/>
      <c r="ET32" s="16"/>
    </row>
    <row r="33" spans="1:150" ht="13.5" customHeight="1" x14ac:dyDescent="0.2">
      <c r="A33" s="299" t="s">
        <v>68</v>
      </c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300"/>
      <c r="AB33" s="301" t="s">
        <v>200</v>
      </c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302"/>
      <c r="AO33" s="302"/>
      <c r="AP33" s="302"/>
      <c r="AQ33" s="302"/>
      <c r="AR33" s="302"/>
      <c r="AS33" s="302"/>
      <c r="AT33" s="305">
        <v>107520</v>
      </c>
      <c r="AU33" s="305"/>
      <c r="AV33" s="305"/>
      <c r="AW33" s="305"/>
      <c r="AX33" s="305"/>
      <c r="AY33" s="305"/>
      <c r="AZ33" s="305"/>
      <c r="BA33" s="161"/>
      <c r="BB33" s="16"/>
      <c r="BC33" s="305">
        <v>52416</v>
      </c>
      <c r="BD33" s="305"/>
      <c r="BE33" s="305"/>
      <c r="BF33" s="305"/>
      <c r="BG33" s="305"/>
      <c r="BH33" s="305"/>
      <c r="BI33" s="305"/>
      <c r="BJ33" s="71"/>
      <c r="BK33" s="71"/>
      <c r="BL33" s="305">
        <v>55104</v>
      </c>
      <c r="BM33" s="305"/>
      <c r="BN33" s="305"/>
      <c r="BO33" s="305"/>
      <c r="BP33" s="305"/>
      <c r="BQ33" s="305"/>
      <c r="BR33" s="305"/>
      <c r="BS33" s="71"/>
      <c r="BT33" s="71"/>
      <c r="BU33" s="305">
        <v>53863</v>
      </c>
      <c r="BV33" s="305"/>
      <c r="BW33" s="305"/>
      <c r="BX33" s="305"/>
      <c r="BY33" s="305"/>
      <c r="BZ33" s="305"/>
      <c r="CA33" s="305"/>
      <c r="CB33" s="71"/>
      <c r="CC33" s="71"/>
      <c r="CD33" s="305">
        <v>25946</v>
      </c>
      <c r="CE33" s="305"/>
      <c r="CF33" s="305"/>
      <c r="CG33" s="305"/>
      <c r="CH33" s="305"/>
      <c r="CI33" s="305"/>
      <c r="CJ33" s="305"/>
      <c r="CK33" s="71"/>
      <c r="CL33" s="71"/>
      <c r="CM33" s="305">
        <v>27917</v>
      </c>
      <c r="CN33" s="305"/>
      <c r="CO33" s="305"/>
      <c r="CP33" s="305"/>
      <c r="CQ33" s="305"/>
      <c r="CR33" s="305"/>
      <c r="CS33" s="305"/>
      <c r="CT33" s="71"/>
      <c r="CU33" s="16"/>
      <c r="CV33" s="307" t="s">
        <v>201</v>
      </c>
      <c r="CW33" s="307"/>
      <c r="CX33" s="307"/>
      <c r="CY33" s="307"/>
      <c r="CZ33" s="307"/>
      <c r="DA33" s="307"/>
      <c r="DB33" s="307"/>
      <c r="DC33" s="307"/>
      <c r="DD33" s="307"/>
      <c r="DE33" s="307">
        <v>49.5</v>
      </c>
      <c r="DF33" s="307"/>
      <c r="DG33" s="307"/>
      <c r="DH33" s="307"/>
      <c r="DI33" s="307"/>
      <c r="DJ33" s="307"/>
      <c r="DK33" s="307"/>
      <c r="DL33" s="307"/>
      <c r="DM33" s="307"/>
      <c r="DN33" s="307">
        <v>50.7</v>
      </c>
      <c r="DO33" s="307"/>
      <c r="DP33" s="307"/>
      <c r="DQ33" s="307"/>
      <c r="DR33" s="307"/>
      <c r="DS33" s="307"/>
      <c r="DT33" s="307"/>
      <c r="DU33" s="307"/>
      <c r="DV33" s="307"/>
      <c r="DW33" s="304">
        <v>2</v>
      </c>
      <c r="DX33" s="304"/>
      <c r="DY33" s="304"/>
      <c r="DZ33" s="304"/>
      <c r="EA33" s="304"/>
      <c r="EB33" s="167"/>
      <c r="EC33" s="167"/>
      <c r="ED33" s="167"/>
      <c r="EE33" s="16"/>
      <c r="EF33" s="304">
        <v>3</v>
      </c>
      <c r="EG33" s="304"/>
      <c r="EH33" s="304"/>
      <c r="EI33" s="304"/>
      <c r="EJ33" s="304"/>
      <c r="EK33" s="167"/>
      <c r="EL33" s="167"/>
      <c r="EM33" s="167"/>
      <c r="EN33" s="16"/>
      <c r="EO33" s="16"/>
      <c r="EP33" s="16"/>
      <c r="EQ33" s="16"/>
      <c r="ER33" s="16"/>
      <c r="ES33" s="16"/>
      <c r="ET33" s="16"/>
    </row>
    <row r="34" spans="1:150" ht="13.5" customHeight="1" x14ac:dyDescent="0.2">
      <c r="A34" s="299" t="s">
        <v>62</v>
      </c>
      <c r="B34" s="299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300"/>
      <c r="AB34" s="301" t="s">
        <v>202</v>
      </c>
      <c r="AC34" s="302"/>
      <c r="AD34" s="302"/>
      <c r="AE34" s="302"/>
      <c r="AF34" s="302"/>
      <c r="AG34" s="302"/>
      <c r="AH34" s="302"/>
      <c r="AI34" s="302"/>
      <c r="AJ34" s="302"/>
      <c r="AK34" s="302"/>
      <c r="AL34" s="302"/>
      <c r="AM34" s="302"/>
      <c r="AN34" s="302"/>
      <c r="AO34" s="302"/>
      <c r="AP34" s="302"/>
      <c r="AQ34" s="302"/>
      <c r="AR34" s="302"/>
      <c r="AS34" s="302"/>
      <c r="AT34" s="305">
        <v>107512</v>
      </c>
      <c r="AU34" s="305"/>
      <c r="AV34" s="305"/>
      <c r="AW34" s="305"/>
      <c r="AX34" s="305"/>
      <c r="AY34" s="305"/>
      <c r="AZ34" s="305"/>
      <c r="BA34" s="161"/>
      <c r="BB34" s="16"/>
      <c r="BC34" s="305">
        <v>52415</v>
      </c>
      <c r="BD34" s="305"/>
      <c r="BE34" s="305"/>
      <c r="BF34" s="305"/>
      <c r="BG34" s="305"/>
      <c r="BH34" s="305"/>
      <c r="BI34" s="305"/>
      <c r="BJ34" s="71"/>
      <c r="BK34" s="71"/>
      <c r="BL34" s="305">
        <v>55097</v>
      </c>
      <c r="BM34" s="305"/>
      <c r="BN34" s="305"/>
      <c r="BO34" s="305"/>
      <c r="BP34" s="305"/>
      <c r="BQ34" s="305"/>
      <c r="BR34" s="305"/>
      <c r="BS34" s="71"/>
      <c r="BT34" s="71"/>
      <c r="BU34" s="305">
        <v>59662</v>
      </c>
      <c r="BV34" s="305"/>
      <c r="BW34" s="305"/>
      <c r="BX34" s="305"/>
      <c r="BY34" s="305"/>
      <c r="BZ34" s="305"/>
      <c r="CA34" s="305"/>
      <c r="CB34" s="71"/>
      <c r="CC34" s="71"/>
      <c r="CD34" s="305">
        <v>28268</v>
      </c>
      <c r="CE34" s="305"/>
      <c r="CF34" s="305"/>
      <c r="CG34" s="305"/>
      <c r="CH34" s="305"/>
      <c r="CI34" s="305"/>
      <c r="CJ34" s="305"/>
      <c r="CK34" s="71"/>
      <c r="CL34" s="71"/>
      <c r="CM34" s="305">
        <v>31394</v>
      </c>
      <c r="CN34" s="305"/>
      <c r="CO34" s="305"/>
      <c r="CP34" s="305"/>
      <c r="CQ34" s="305"/>
      <c r="CR34" s="305"/>
      <c r="CS34" s="305"/>
      <c r="CT34" s="71"/>
      <c r="CU34" s="16"/>
      <c r="CV34" s="307" t="s">
        <v>203</v>
      </c>
      <c r="CW34" s="307"/>
      <c r="CX34" s="307"/>
      <c r="CY34" s="307"/>
      <c r="CZ34" s="307"/>
      <c r="DA34" s="307"/>
      <c r="DB34" s="307"/>
      <c r="DC34" s="307"/>
      <c r="DD34" s="307"/>
      <c r="DE34" s="307">
        <v>53.9</v>
      </c>
      <c r="DF34" s="307"/>
      <c r="DG34" s="307"/>
      <c r="DH34" s="307"/>
      <c r="DI34" s="307"/>
      <c r="DJ34" s="307"/>
      <c r="DK34" s="307"/>
      <c r="DL34" s="307"/>
      <c r="DM34" s="307"/>
      <c r="DN34" s="307" t="s">
        <v>193</v>
      </c>
      <c r="DO34" s="307"/>
      <c r="DP34" s="307"/>
      <c r="DQ34" s="307"/>
      <c r="DR34" s="307"/>
      <c r="DS34" s="307"/>
      <c r="DT34" s="307"/>
      <c r="DU34" s="307"/>
      <c r="DV34" s="307"/>
      <c r="DW34" s="304">
        <v>22</v>
      </c>
      <c r="DX34" s="304"/>
      <c r="DY34" s="304"/>
      <c r="DZ34" s="304"/>
      <c r="EA34" s="304"/>
      <c r="EB34" s="16"/>
      <c r="EC34" s="16"/>
      <c r="ED34" s="16"/>
      <c r="EE34" s="16"/>
      <c r="EF34" s="304">
        <v>24</v>
      </c>
      <c r="EG34" s="304"/>
      <c r="EH34" s="304"/>
      <c r="EI34" s="304"/>
      <c r="EJ34" s="304"/>
      <c r="EK34" s="16"/>
      <c r="EL34" s="16"/>
      <c r="EM34" s="16"/>
      <c r="EN34" s="16"/>
      <c r="EO34" s="16"/>
      <c r="EP34" s="16"/>
      <c r="EQ34" s="16"/>
      <c r="ER34" s="16"/>
      <c r="ES34" s="16"/>
      <c r="ET34" s="16"/>
    </row>
    <row r="35" spans="1:150" x14ac:dyDescent="0.2">
      <c r="A35" s="299" t="s">
        <v>69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A35" s="300"/>
      <c r="AB35" s="301" t="s">
        <v>202</v>
      </c>
      <c r="AC35" s="302"/>
      <c r="AD35" s="302"/>
      <c r="AE35" s="302"/>
      <c r="AF35" s="302"/>
      <c r="AG35" s="302"/>
      <c r="AH35" s="302"/>
      <c r="AI35" s="302"/>
      <c r="AJ35" s="302"/>
      <c r="AK35" s="302"/>
      <c r="AL35" s="302"/>
      <c r="AM35" s="302"/>
      <c r="AN35" s="302"/>
      <c r="AO35" s="302"/>
      <c r="AP35" s="302"/>
      <c r="AQ35" s="302"/>
      <c r="AR35" s="302"/>
      <c r="AS35" s="302"/>
      <c r="AT35" s="303">
        <v>107512</v>
      </c>
      <c r="AU35" s="303"/>
      <c r="AV35" s="303"/>
      <c r="AW35" s="303"/>
      <c r="AX35" s="303"/>
      <c r="AY35" s="303"/>
      <c r="AZ35" s="303"/>
      <c r="BA35" s="171"/>
      <c r="BB35" s="19"/>
      <c r="BC35" s="303">
        <v>52415</v>
      </c>
      <c r="BD35" s="303"/>
      <c r="BE35" s="303"/>
      <c r="BF35" s="303"/>
      <c r="BG35" s="303"/>
      <c r="BH35" s="303"/>
      <c r="BI35" s="303"/>
      <c r="BJ35" s="72"/>
      <c r="BK35" s="72"/>
      <c r="BL35" s="303">
        <v>55097</v>
      </c>
      <c r="BM35" s="303"/>
      <c r="BN35" s="303"/>
      <c r="BO35" s="303"/>
      <c r="BP35" s="303"/>
      <c r="BQ35" s="303"/>
      <c r="BR35" s="303"/>
      <c r="BS35" s="72"/>
      <c r="BT35" s="72"/>
      <c r="BU35" s="303">
        <v>59651</v>
      </c>
      <c r="BV35" s="303"/>
      <c r="BW35" s="303"/>
      <c r="BX35" s="303"/>
      <c r="BY35" s="303"/>
      <c r="BZ35" s="303"/>
      <c r="CA35" s="303"/>
      <c r="CB35" s="72"/>
      <c r="CC35" s="72"/>
      <c r="CD35" s="303">
        <v>28262</v>
      </c>
      <c r="CE35" s="303"/>
      <c r="CF35" s="303"/>
      <c r="CG35" s="303"/>
      <c r="CH35" s="303"/>
      <c r="CI35" s="303"/>
      <c r="CJ35" s="303"/>
      <c r="CK35" s="72"/>
      <c r="CL35" s="72"/>
      <c r="CM35" s="303">
        <v>31389</v>
      </c>
      <c r="CN35" s="303"/>
      <c r="CO35" s="303"/>
      <c r="CP35" s="303"/>
      <c r="CQ35" s="303"/>
      <c r="CR35" s="303"/>
      <c r="CS35" s="303"/>
      <c r="CT35" s="72"/>
      <c r="CU35" s="19"/>
      <c r="CV35" s="302">
        <v>55.5</v>
      </c>
      <c r="CW35" s="302"/>
      <c r="CX35" s="302"/>
      <c r="CY35" s="302"/>
      <c r="CZ35" s="302"/>
      <c r="DA35" s="302"/>
      <c r="DB35" s="302"/>
      <c r="DC35" s="302"/>
      <c r="DD35" s="302"/>
      <c r="DE35" s="302">
        <v>53.9</v>
      </c>
      <c r="DF35" s="302"/>
      <c r="DG35" s="302"/>
      <c r="DH35" s="302"/>
      <c r="DI35" s="302"/>
      <c r="DJ35" s="302"/>
      <c r="DK35" s="302"/>
      <c r="DL35" s="302"/>
      <c r="DM35" s="302"/>
      <c r="DN35" s="302" t="s">
        <v>193</v>
      </c>
      <c r="DO35" s="302"/>
      <c r="DP35" s="302"/>
      <c r="DQ35" s="302"/>
      <c r="DR35" s="302"/>
      <c r="DS35" s="302"/>
      <c r="DT35" s="302"/>
      <c r="DU35" s="302"/>
      <c r="DV35" s="302"/>
      <c r="DW35" s="298">
        <v>1</v>
      </c>
      <c r="DX35" s="298"/>
      <c r="DY35" s="298"/>
      <c r="DZ35" s="298"/>
      <c r="EA35" s="298"/>
      <c r="EB35" s="19"/>
      <c r="EC35" s="19"/>
      <c r="ED35" s="19"/>
      <c r="EE35" s="19"/>
      <c r="EF35" s="298">
        <v>2</v>
      </c>
      <c r="EG35" s="298"/>
      <c r="EH35" s="298"/>
      <c r="EI35" s="298"/>
      <c r="EJ35" s="298"/>
      <c r="EK35" s="19"/>
      <c r="EL35" s="19"/>
      <c r="EM35" s="19"/>
      <c r="EN35" s="19"/>
      <c r="EO35" s="16"/>
      <c r="EP35" s="16"/>
      <c r="EQ35" s="16"/>
      <c r="ER35" s="16"/>
      <c r="ES35" s="16"/>
      <c r="ET35" s="16"/>
    </row>
    <row r="36" spans="1:150" ht="6" customHeight="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4"/>
      <c r="AB36" s="165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71"/>
      <c r="AU36" s="171"/>
      <c r="AV36" s="171"/>
      <c r="AW36" s="171"/>
      <c r="AX36" s="171"/>
      <c r="AY36" s="171"/>
      <c r="AZ36" s="171"/>
      <c r="BA36" s="171"/>
      <c r="BB36" s="19"/>
      <c r="BC36" s="171"/>
      <c r="BD36" s="171"/>
      <c r="BE36" s="171"/>
      <c r="BF36" s="171"/>
      <c r="BG36" s="171"/>
      <c r="BH36" s="171"/>
      <c r="BI36" s="171"/>
      <c r="BJ36" s="72"/>
      <c r="BK36" s="72"/>
      <c r="BL36" s="171"/>
      <c r="BM36" s="171"/>
      <c r="BN36" s="171"/>
      <c r="BO36" s="171"/>
      <c r="BP36" s="171"/>
      <c r="BQ36" s="171"/>
      <c r="BR36" s="171"/>
      <c r="BS36" s="72"/>
      <c r="BT36" s="72"/>
      <c r="BU36" s="171"/>
      <c r="BV36" s="171"/>
      <c r="BW36" s="171"/>
      <c r="BX36" s="171"/>
      <c r="BY36" s="171"/>
      <c r="BZ36" s="171"/>
      <c r="CA36" s="171"/>
      <c r="CB36" s="72"/>
      <c r="CC36" s="72"/>
      <c r="CD36" s="171"/>
      <c r="CE36" s="171"/>
      <c r="CF36" s="171"/>
      <c r="CG36" s="171"/>
      <c r="CH36" s="171"/>
      <c r="CI36" s="171"/>
      <c r="CJ36" s="171"/>
      <c r="CK36" s="72"/>
      <c r="CL36" s="72"/>
      <c r="CM36" s="171"/>
      <c r="CN36" s="171"/>
      <c r="CO36" s="171"/>
      <c r="CP36" s="171"/>
      <c r="CQ36" s="171"/>
      <c r="CR36" s="171"/>
      <c r="CS36" s="171"/>
      <c r="CT36" s="72"/>
      <c r="CU36" s="19"/>
      <c r="CV36" s="166"/>
      <c r="CW36" s="166"/>
      <c r="CX36" s="166"/>
      <c r="CY36" s="166"/>
      <c r="CZ36" s="166"/>
      <c r="DA36" s="166"/>
      <c r="DB36" s="166"/>
      <c r="DC36" s="166"/>
      <c r="DD36" s="166"/>
      <c r="DE36" s="166"/>
      <c r="DF36" s="166"/>
      <c r="DG36" s="166"/>
      <c r="DH36" s="166"/>
      <c r="DI36" s="166"/>
      <c r="DJ36" s="166"/>
      <c r="DK36" s="166"/>
      <c r="DL36" s="166"/>
      <c r="DM36" s="166"/>
      <c r="DN36" s="166"/>
      <c r="DO36" s="166"/>
      <c r="DP36" s="166"/>
      <c r="DQ36" s="166"/>
      <c r="DR36" s="166"/>
      <c r="DS36" s="166"/>
      <c r="DT36" s="166"/>
      <c r="DU36" s="166"/>
      <c r="DV36" s="166"/>
      <c r="DW36" s="172"/>
      <c r="DX36" s="172"/>
      <c r="DY36" s="172"/>
      <c r="DZ36" s="172"/>
      <c r="EA36" s="172"/>
      <c r="EB36" s="19"/>
      <c r="EC36" s="19"/>
      <c r="ED36" s="19"/>
      <c r="EE36" s="19"/>
      <c r="EF36" s="172"/>
      <c r="EG36" s="172"/>
      <c r="EH36" s="172"/>
      <c r="EI36" s="172"/>
      <c r="EJ36" s="172"/>
      <c r="EK36" s="19"/>
      <c r="EL36" s="19"/>
      <c r="EM36" s="19"/>
      <c r="EN36" s="19"/>
      <c r="EO36" s="16"/>
      <c r="EP36" s="16"/>
      <c r="EQ36" s="16"/>
      <c r="ER36" s="16"/>
      <c r="ES36" s="16"/>
      <c r="ET36" s="16"/>
    </row>
    <row r="37" spans="1:150" ht="13.5" customHeight="1" x14ac:dyDescent="0.2">
      <c r="A37" s="299" t="s">
        <v>58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300"/>
      <c r="AB37" s="301" t="s">
        <v>204</v>
      </c>
      <c r="AC37" s="302"/>
      <c r="AD37" s="302"/>
      <c r="AE37" s="302"/>
      <c r="AF37" s="302"/>
      <c r="AG37" s="302"/>
      <c r="AH37" s="302"/>
      <c r="AI37" s="302"/>
      <c r="AJ37" s="302"/>
      <c r="AK37" s="302"/>
      <c r="AL37" s="302"/>
      <c r="AM37" s="302"/>
      <c r="AN37" s="302"/>
      <c r="AO37" s="302"/>
      <c r="AP37" s="302"/>
      <c r="AQ37" s="302"/>
      <c r="AR37" s="302"/>
      <c r="AS37" s="302"/>
      <c r="AT37" s="303">
        <v>110922</v>
      </c>
      <c r="AU37" s="303"/>
      <c r="AV37" s="303"/>
      <c r="AW37" s="303"/>
      <c r="AX37" s="303"/>
      <c r="AY37" s="303"/>
      <c r="AZ37" s="303"/>
      <c r="BA37" s="171"/>
      <c r="BB37" s="19"/>
      <c r="BC37" s="303">
        <v>54219</v>
      </c>
      <c r="BD37" s="303"/>
      <c r="BE37" s="303"/>
      <c r="BF37" s="303"/>
      <c r="BG37" s="303"/>
      <c r="BH37" s="303"/>
      <c r="BI37" s="303"/>
      <c r="BJ37" s="72"/>
      <c r="BK37" s="72"/>
      <c r="BL37" s="303">
        <v>56703</v>
      </c>
      <c r="BM37" s="303"/>
      <c r="BN37" s="303"/>
      <c r="BO37" s="303"/>
      <c r="BP37" s="303"/>
      <c r="BQ37" s="303"/>
      <c r="BR37" s="303"/>
      <c r="BS37" s="72"/>
      <c r="BT37" s="72"/>
      <c r="BU37" s="303">
        <v>59223</v>
      </c>
      <c r="BV37" s="303"/>
      <c r="BW37" s="303"/>
      <c r="BX37" s="303"/>
      <c r="BY37" s="303"/>
      <c r="BZ37" s="303"/>
      <c r="CA37" s="303"/>
      <c r="CB37" s="72"/>
      <c r="CC37" s="72"/>
      <c r="CD37" s="303">
        <v>28995</v>
      </c>
      <c r="CE37" s="303"/>
      <c r="CF37" s="303"/>
      <c r="CG37" s="303"/>
      <c r="CH37" s="303"/>
      <c r="CI37" s="303"/>
      <c r="CJ37" s="303"/>
      <c r="CK37" s="72"/>
      <c r="CL37" s="72"/>
      <c r="CM37" s="303">
        <v>30228</v>
      </c>
      <c r="CN37" s="303"/>
      <c r="CO37" s="303"/>
      <c r="CP37" s="303"/>
      <c r="CQ37" s="303"/>
      <c r="CR37" s="303"/>
      <c r="CS37" s="303"/>
      <c r="CT37" s="72"/>
      <c r="CU37" s="19"/>
      <c r="CV37" s="302">
        <v>53.4</v>
      </c>
      <c r="CW37" s="302"/>
      <c r="CX37" s="302"/>
      <c r="CY37" s="302"/>
      <c r="CZ37" s="302"/>
      <c r="DA37" s="302"/>
      <c r="DB37" s="302"/>
      <c r="DC37" s="302"/>
      <c r="DD37" s="302"/>
      <c r="DE37" s="302">
        <v>53.5</v>
      </c>
      <c r="DF37" s="302"/>
      <c r="DG37" s="302"/>
      <c r="DH37" s="302"/>
      <c r="DI37" s="302"/>
      <c r="DJ37" s="302"/>
      <c r="DK37" s="302"/>
      <c r="DL37" s="302"/>
      <c r="DM37" s="302"/>
      <c r="DN37" s="302">
        <v>53.3</v>
      </c>
      <c r="DO37" s="302"/>
      <c r="DP37" s="302"/>
      <c r="DQ37" s="302"/>
      <c r="DR37" s="302"/>
      <c r="DS37" s="302"/>
      <c r="DT37" s="302"/>
      <c r="DU37" s="302"/>
      <c r="DV37" s="302"/>
      <c r="DW37" s="298">
        <v>2</v>
      </c>
      <c r="DX37" s="298"/>
      <c r="DY37" s="298"/>
      <c r="DZ37" s="298"/>
      <c r="EA37" s="298"/>
      <c r="EB37" s="19"/>
      <c r="EC37" s="19"/>
      <c r="ED37" s="19"/>
      <c r="EE37" s="19"/>
      <c r="EF37" s="298">
        <v>5</v>
      </c>
      <c r="EG37" s="298"/>
      <c r="EH37" s="298"/>
      <c r="EI37" s="298"/>
      <c r="EJ37" s="298"/>
      <c r="EK37" s="19"/>
      <c r="EL37" s="19"/>
      <c r="EM37" s="19"/>
      <c r="EN37" s="19"/>
      <c r="EO37" s="16"/>
      <c r="EP37" s="16"/>
      <c r="EQ37" s="16"/>
      <c r="ER37" s="16"/>
      <c r="ES37" s="16"/>
      <c r="ET37" s="16"/>
    </row>
    <row r="38" spans="1:150" ht="13.5" customHeight="1" x14ac:dyDescent="0.2">
      <c r="A38" s="299" t="s">
        <v>59</v>
      </c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300"/>
      <c r="AB38" s="301" t="s">
        <v>204</v>
      </c>
      <c r="AC38" s="302"/>
      <c r="AD38" s="302"/>
      <c r="AE38" s="302"/>
      <c r="AF38" s="302"/>
      <c r="AG38" s="302"/>
      <c r="AH38" s="302"/>
      <c r="AI38" s="302"/>
      <c r="AJ38" s="302"/>
      <c r="AK38" s="302"/>
      <c r="AL38" s="302"/>
      <c r="AM38" s="302"/>
      <c r="AN38" s="302"/>
      <c r="AO38" s="302"/>
      <c r="AP38" s="302"/>
      <c r="AQ38" s="302"/>
      <c r="AR38" s="302"/>
      <c r="AS38" s="302"/>
      <c r="AT38" s="303">
        <v>110922</v>
      </c>
      <c r="AU38" s="303"/>
      <c r="AV38" s="303"/>
      <c r="AW38" s="303"/>
      <c r="AX38" s="303"/>
      <c r="AY38" s="303"/>
      <c r="AZ38" s="303"/>
      <c r="BA38" s="171"/>
      <c r="BB38" s="19"/>
      <c r="BC38" s="303">
        <v>54219</v>
      </c>
      <c r="BD38" s="303"/>
      <c r="BE38" s="303"/>
      <c r="BF38" s="303"/>
      <c r="BG38" s="303"/>
      <c r="BH38" s="303"/>
      <c r="BI38" s="303"/>
      <c r="BJ38" s="72"/>
      <c r="BK38" s="72"/>
      <c r="BL38" s="303">
        <v>56703</v>
      </c>
      <c r="BM38" s="303"/>
      <c r="BN38" s="303"/>
      <c r="BO38" s="303"/>
      <c r="BP38" s="303"/>
      <c r="BQ38" s="303"/>
      <c r="BR38" s="303"/>
      <c r="BS38" s="72"/>
      <c r="BT38" s="72"/>
      <c r="BU38" s="303">
        <v>59222</v>
      </c>
      <c r="BV38" s="303"/>
      <c r="BW38" s="303"/>
      <c r="BX38" s="303"/>
      <c r="BY38" s="303"/>
      <c r="BZ38" s="303"/>
      <c r="CA38" s="303"/>
      <c r="CB38" s="72"/>
      <c r="CC38" s="72"/>
      <c r="CD38" s="303">
        <v>28995</v>
      </c>
      <c r="CE38" s="303"/>
      <c r="CF38" s="303"/>
      <c r="CG38" s="303"/>
      <c r="CH38" s="303"/>
      <c r="CI38" s="303"/>
      <c r="CJ38" s="303"/>
      <c r="CK38" s="72"/>
      <c r="CL38" s="72"/>
      <c r="CM38" s="303">
        <v>30227</v>
      </c>
      <c r="CN38" s="303"/>
      <c r="CO38" s="303"/>
      <c r="CP38" s="303"/>
      <c r="CQ38" s="303"/>
      <c r="CR38" s="303"/>
      <c r="CS38" s="303"/>
      <c r="CT38" s="72"/>
      <c r="CU38" s="19"/>
      <c r="CV38" s="302">
        <v>53.4</v>
      </c>
      <c r="CW38" s="302"/>
      <c r="CX38" s="302"/>
      <c r="CY38" s="302"/>
      <c r="CZ38" s="302"/>
      <c r="DA38" s="302"/>
      <c r="DB38" s="302"/>
      <c r="DC38" s="302"/>
      <c r="DD38" s="302"/>
      <c r="DE38" s="302">
        <v>53.5</v>
      </c>
      <c r="DF38" s="302"/>
      <c r="DG38" s="302"/>
      <c r="DH38" s="302"/>
      <c r="DI38" s="302"/>
      <c r="DJ38" s="302"/>
      <c r="DK38" s="302"/>
      <c r="DL38" s="302"/>
      <c r="DM38" s="302"/>
      <c r="DN38" s="302">
        <v>53.3</v>
      </c>
      <c r="DO38" s="302"/>
      <c r="DP38" s="302"/>
      <c r="DQ38" s="302"/>
      <c r="DR38" s="302"/>
      <c r="DS38" s="302"/>
      <c r="DT38" s="302"/>
      <c r="DU38" s="302"/>
      <c r="DV38" s="302"/>
      <c r="DW38" s="298" t="s">
        <v>157</v>
      </c>
      <c r="DX38" s="298"/>
      <c r="DY38" s="298"/>
      <c r="DZ38" s="298"/>
      <c r="EA38" s="298"/>
      <c r="EB38" s="19"/>
      <c r="EC38" s="19"/>
      <c r="ED38" s="19"/>
      <c r="EE38" s="19"/>
      <c r="EF38" s="298" t="s">
        <v>157</v>
      </c>
      <c r="EG38" s="298"/>
      <c r="EH38" s="298"/>
      <c r="EI38" s="298"/>
      <c r="EJ38" s="298"/>
      <c r="EK38" s="19"/>
      <c r="EL38" s="19"/>
      <c r="EM38" s="19"/>
      <c r="EN38" s="19"/>
      <c r="EO38" s="16"/>
      <c r="EP38" s="16"/>
      <c r="EQ38" s="16"/>
      <c r="ER38" s="16"/>
      <c r="ES38" s="16"/>
      <c r="ET38" s="16"/>
    </row>
    <row r="39" spans="1:150" ht="6" customHeight="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4"/>
      <c r="AB39" s="165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71"/>
      <c r="AU39" s="171"/>
      <c r="AV39" s="171"/>
      <c r="AW39" s="171"/>
      <c r="AX39" s="171"/>
      <c r="AY39" s="171"/>
      <c r="AZ39" s="171"/>
      <c r="BA39" s="171"/>
      <c r="BB39" s="19"/>
      <c r="BC39" s="171"/>
      <c r="BD39" s="171"/>
      <c r="BE39" s="171"/>
      <c r="BF39" s="171"/>
      <c r="BG39" s="171"/>
      <c r="BH39" s="171"/>
      <c r="BI39" s="171"/>
      <c r="BJ39" s="72"/>
      <c r="BK39" s="72"/>
      <c r="BL39" s="171"/>
      <c r="BM39" s="171"/>
      <c r="BN39" s="171"/>
      <c r="BO39" s="171"/>
      <c r="BP39" s="171"/>
      <c r="BQ39" s="171"/>
      <c r="BR39" s="171"/>
      <c r="BS39" s="72"/>
      <c r="BT39" s="72"/>
      <c r="BU39" s="171"/>
      <c r="BV39" s="171"/>
      <c r="BW39" s="171"/>
      <c r="BX39" s="171"/>
      <c r="BY39" s="171"/>
      <c r="BZ39" s="171"/>
      <c r="CA39" s="171"/>
      <c r="CB39" s="72"/>
      <c r="CC39" s="72"/>
      <c r="CD39" s="171"/>
      <c r="CE39" s="171"/>
      <c r="CF39" s="171"/>
      <c r="CG39" s="171"/>
      <c r="CH39" s="171"/>
      <c r="CI39" s="171"/>
      <c r="CJ39" s="171"/>
      <c r="CK39" s="72"/>
      <c r="CL39" s="72"/>
      <c r="CM39" s="171"/>
      <c r="CN39" s="171"/>
      <c r="CO39" s="171"/>
      <c r="CP39" s="171"/>
      <c r="CQ39" s="171"/>
      <c r="CR39" s="171"/>
      <c r="CS39" s="171"/>
      <c r="CT39" s="72"/>
      <c r="CU39" s="19"/>
      <c r="CV39" s="166"/>
      <c r="CW39" s="166"/>
      <c r="CX39" s="166"/>
      <c r="CY39" s="166"/>
      <c r="CZ39" s="166"/>
      <c r="DA39" s="166"/>
      <c r="DB39" s="166"/>
      <c r="DC39" s="166"/>
      <c r="DD39" s="166"/>
      <c r="DE39" s="166"/>
      <c r="DF39" s="166"/>
      <c r="DG39" s="166"/>
      <c r="DH39" s="166"/>
      <c r="DI39" s="166"/>
      <c r="DJ39" s="166"/>
      <c r="DK39" s="166"/>
      <c r="DL39" s="166"/>
      <c r="DM39" s="166"/>
      <c r="DN39" s="166"/>
      <c r="DO39" s="166"/>
      <c r="DP39" s="166"/>
      <c r="DQ39" s="166"/>
      <c r="DR39" s="166"/>
      <c r="DS39" s="166"/>
      <c r="DT39" s="166"/>
      <c r="DU39" s="166"/>
      <c r="DV39" s="166"/>
      <c r="DW39" s="172"/>
      <c r="DX39" s="172"/>
      <c r="DY39" s="172"/>
      <c r="DZ39" s="172"/>
      <c r="EA39" s="172"/>
      <c r="EB39" s="19"/>
      <c r="EC39" s="19"/>
      <c r="ED39" s="19"/>
      <c r="EE39" s="19"/>
      <c r="EF39" s="172"/>
      <c r="EG39" s="172"/>
      <c r="EH39" s="172"/>
      <c r="EI39" s="172"/>
      <c r="EJ39" s="172"/>
      <c r="EK39" s="19"/>
      <c r="EL39" s="19"/>
      <c r="EM39" s="19"/>
      <c r="EN39" s="19"/>
      <c r="EO39" s="16"/>
      <c r="EP39" s="16"/>
      <c r="EQ39" s="16"/>
      <c r="ER39" s="16"/>
      <c r="ES39" s="16"/>
      <c r="ET39" s="16"/>
    </row>
    <row r="40" spans="1:150" ht="13.5" customHeight="1" x14ac:dyDescent="0.2">
      <c r="A40" s="299" t="s">
        <v>60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300"/>
      <c r="AB40" s="301" t="s">
        <v>205</v>
      </c>
      <c r="AC40" s="302"/>
      <c r="AD40" s="302"/>
      <c r="AE40" s="302"/>
      <c r="AF40" s="302"/>
      <c r="AG40" s="302"/>
      <c r="AH40" s="302"/>
      <c r="AI40" s="302"/>
      <c r="AJ40" s="302"/>
      <c r="AK40" s="302"/>
      <c r="AL40" s="302"/>
      <c r="AM40" s="302"/>
      <c r="AN40" s="302"/>
      <c r="AO40" s="302"/>
      <c r="AP40" s="302"/>
      <c r="AQ40" s="302"/>
      <c r="AR40" s="302"/>
      <c r="AS40" s="302"/>
      <c r="AT40" s="305">
        <v>109512</v>
      </c>
      <c r="AU40" s="305"/>
      <c r="AV40" s="305"/>
      <c r="AW40" s="305"/>
      <c r="AX40" s="305"/>
      <c r="AY40" s="305"/>
      <c r="AZ40" s="305"/>
      <c r="BA40" s="161"/>
      <c r="BB40" s="16"/>
      <c r="BC40" s="305">
        <v>53544</v>
      </c>
      <c r="BD40" s="305"/>
      <c r="BE40" s="305"/>
      <c r="BF40" s="305"/>
      <c r="BG40" s="305"/>
      <c r="BH40" s="305"/>
      <c r="BI40" s="305"/>
      <c r="BJ40" s="71"/>
      <c r="BK40" s="71"/>
      <c r="BL40" s="305">
        <v>55968</v>
      </c>
      <c r="BM40" s="305"/>
      <c r="BN40" s="305"/>
      <c r="BO40" s="305"/>
      <c r="BP40" s="305"/>
      <c r="BQ40" s="305"/>
      <c r="BR40" s="305"/>
      <c r="BS40" s="71"/>
      <c r="BT40" s="71"/>
      <c r="BU40" s="305">
        <v>48088</v>
      </c>
      <c r="BV40" s="305"/>
      <c r="BW40" s="305"/>
      <c r="BX40" s="305"/>
      <c r="BY40" s="305"/>
      <c r="BZ40" s="305"/>
      <c r="CA40" s="305"/>
      <c r="CB40" s="71"/>
      <c r="CC40" s="71"/>
      <c r="CD40" s="305">
        <v>23063</v>
      </c>
      <c r="CE40" s="305"/>
      <c r="CF40" s="305"/>
      <c r="CG40" s="305"/>
      <c r="CH40" s="305"/>
      <c r="CI40" s="305"/>
      <c r="CJ40" s="305"/>
      <c r="CK40" s="71"/>
      <c r="CL40" s="71"/>
      <c r="CM40" s="305">
        <v>25025</v>
      </c>
      <c r="CN40" s="305"/>
      <c r="CO40" s="305"/>
      <c r="CP40" s="305"/>
      <c r="CQ40" s="305"/>
      <c r="CR40" s="305"/>
      <c r="CS40" s="305"/>
      <c r="CT40" s="71"/>
      <c r="CU40" s="16"/>
      <c r="CV40" s="307">
        <v>43.9</v>
      </c>
      <c r="CW40" s="307"/>
      <c r="CX40" s="307"/>
      <c r="CY40" s="307"/>
      <c r="CZ40" s="307"/>
      <c r="DA40" s="307"/>
      <c r="DB40" s="307"/>
      <c r="DC40" s="307"/>
      <c r="DD40" s="307"/>
      <c r="DE40" s="307">
        <v>43.1</v>
      </c>
      <c r="DF40" s="307"/>
      <c r="DG40" s="307"/>
      <c r="DH40" s="307"/>
      <c r="DI40" s="307"/>
      <c r="DJ40" s="307"/>
      <c r="DK40" s="307"/>
      <c r="DL40" s="307"/>
      <c r="DM40" s="307"/>
      <c r="DN40" s="307">
        <v>44.7</v>
      </c>
      <c r="DO40" s="307"/>
      <c r="DP40" s="307"/>
      <c r="DQ40" s="307"/>
      <c r="DR40" s="307"/>
      <c r="DS40" s="307"/>
      <c r="DT40" s="307"/>
      <c r="DU40" s="307"/>
      <c r="DV40" s="307"/>
      <c r="DW40" s="304">
        <v>1</v>
      </c>
      <c r="DX40" s="304"/>
      <c r="DY40" s="304"/>
      <c r="DZ40" s="304"/>
      <c r="EA40" s="304"/>
      <c r="EB40" s="16"/>
      <c r="EC40" s="16"/>
      <c r="ED40" s="16"/>
      <c r="EE40" s="16"/>
      <c r="EF40" s="304">
        <v>2</v>
      </c>
      <c r="EG40" s="304"/>
      <c r="EH40" s="304"/>
      <c r="EI40" s="304"/>
      <c r="EJ40" s="304"/>
      <c r="EK40" s="16"/>
      <c r="EL40" s="19"/>
      <c r="EM40" s="19"/>
      <c r="EN40" s="19"/>
      <c r="EO40" s="16"/>
      <c r="EP40" s="16"/>
      <c r="EQ40" s="16"/>
      <c r="ER40" s="16"/>
      <c r="ES40" s="16"/>
      <c r="ET40" s="16"/>
    </row>
    <row r="41" spans="1:150" ht="13.5" customHeight="1" x14ac:dyDescent="0.2">
      <c r="A41" s="299" t="s">
        <v>55</v>
      </c>
      <c r="B41" s="299"/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  <c r="U41" s="299"/>
      <c r="V41" s="299"/>
      <c r="W41" s="299"/>
      <c r="X41" s="299"/>
      <c r="Y41" s="299"/>
      <c r="Z41" s="299"/>
      <c r="AA41" s="300"/>
      <c r="AB41" s="301" t="s">
        <v>206</v>
      </c>
      <c r="AC41" s="302"/>
      <c r="AD41" s="302"/>
      <c r="AE41" s="302"/>
      <c r="AF41" s="302"/>
      <c r="AG41" s="302"/>
      <c r="AH41" s="302"/>
      <c r="AI41" s="302"/>
      <c r="AJ41" s="302"/>
      <c r="AK41" s="302"/>
      <c r="AL41" s="302"/>
      <c r="AM41" s="302"/>
      <c r="AN41" s="302"/>
      <c r="AO41" s="302"/>
      <c r="AP41" s="302"/>
      <c r="AQ41" s="302"/>
      <c r="AR41" s="302"/>
      <c r="AS41" s="302"/>
      <c r="AT41" s="305">
        <v>110507</v>
      </c>
      <c r="AU41" s="305"/>
      <c r="AV41" s="305"/>
      <c r="AW41" s="305"/>
      <c r="AX41" s="305"/>
      <c r="AY41" s="305"/>
      <c r="AZ41" s="305"/>
      <c r="BA41" s="161"/>
      <c r="BB41" s="16"/>
      <c r="BC41" s="305">
        <v>54059</v>
      </c>
      <c r="BD41" s="305"/>
      <c r="BE41" s="305"/>
      <c r="BF41" s="305"/>
      <c r="BG41" s="305"/>
      <c r="BH41" s="305"/>
      <c r="BI41" s="305"/>
      <c r="BJ41" s="71"/>
      <c r="BK41" s="71"/>
      <c r="BL41" s="305">
        <v>56448</v>
      </c>
      <c r="BM41" s="305"/>
      <c r="BN41" s="305"/>
      <c r="BO41" s="305"/>
      <c r="BP41" s="305"/>
      <c r="BQ41" s="305"/>
      <c r="BR41" s="305"/>
      <c r="BS41" s="71"/>
      <c r="BT41" s="71"/>
      <c r="BU41" s="305">
        <v>58579</v>
      </c>
      <c r="BV41" s="305"/>
      <c r="BW41" s="305"/>
      <c r="BX41" s="305"/>
      <c r="BY41" s="305"/>
      <c r="BZ41" s="305"/>
      <c r="CA41" s="305"/>
      <c r="CB41" s="71"/>
      <c r="CC41" s="71"/>
      <c r="CD41" s="305">
        <v>28616</v>
      </c>
      <c r="CE41" s="305"/>
      <c r="CF41" s="305"/>
      <c r="CG41" s="305"/>
      <c r="CH41" s="305"/>
      <c r="CI41" s="305"/>
      <c r="CJ41" s="305"/>
      <c r="CK41" s="71"/>
      <c r="CL41" s="71"/>
      <c r="CM41" s="305">
        <v>29963</v>
      </c>
      <c r="CN41" s="305"/>
      <c r="CO41" s="305"/>
      <c r="CP41" s="305"/>
      <c r="CQ41" s="305"/>
      <c r="CR41" s="305"/>
      <c r="CS41" s="305"/>
      <c r="CT41" s="71"/>
      <c r="CU41" s="16"/>
      <c r="CV41" s="306" t="s">
        <v>207</v>
      </c>
      <c r="CW41" s="306"/>
      <c r="CX41" s="306"/>
      <c r="CY41" s="306"/>
      <c r="CZ41" s="306"/>
      <c r="DA41" s="306"/>
      <c r="DB41" s="306"/>
      <c r="DC41" s="306"/>
      <c r="DD41" s="306"/>
      <c r="DE41" s="307">
        <v>52.9</v>
      </c>
      <c r="DF41" s="307"/>
      <c r="DG41" s="307"/>
      <c r="DH41" s="307"/>
      <c r="DI41" s="307"/>
      <c r="DJ41" s="307"/>
      <c r="DK41" s="307"/>
      <c r="DL41" s="307"/>
      <c r="DM41" s="307"/>
      <c r="DN41" s="307">
        <v>53.1</v>
      </c>
      <c r="DO41" s="307"/>
      <c r="DP41" s="307"/>
      <c r="DQ41" s="307"/>
      <c r="DR41" s="307"/>
      <c r="DS41" s="307"/>
      <c r="DT41" s="307"/>
      <c r="DU41" s="307"/>
      <c r="DV41" s="307"/>
      <c r="DW41" s="304">
        <v>1</v>
      </c>
      <c r="DX41" s="304"/>
      <c r="DY41" s="304"/>
      <c r="DZ41" s="304"/>
      <c r="EA41" s="304"/>
      <c r="EB41" s="167"/>
      <c r="EC41" s="167"/>
      <c r="ED41" s="167"/>
      <c r="EE41" s="16"/>
      <c r="EF41" s="304">
        <v>3</v>
      </c>
      <c r="EG41" s="304"/>
      <c r="EH41" s="304"/>
      <c r="EI41" s="304"/>
      <c r="EJ41" s="304"/>
      <c r="EK41" s="167"/>
      <c r="EL41" s="167"/>
      <c r="EM41" s="167"/>
      <c r="EN41" s="16"/>
      <c r="EO41" s="16"/>
      <c r="EP41" s="16"/>
      <c r="EQ41" s="16"/>
      <c r="ER41" s="16"/>
      <c r="ES41" s="16"/>
      <c r="ET41" s="16"/>
    </row>
    <row r="42" spans="1:150" x14ac:dyDescent="0.2">
      <c r="A42" s="299" t="s">
        <v>56</v>
      </c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300"/>
      <c r="AB42" s="301" t="s">
        <v>206</v>
      </c>
      <c r="AC42" s="302"/>
      <c r="AD42" s="302"/>
      <c r="AE42" s="302"/>
      <c r="AF42" s="302"/>
      <c r="AG42" s="302"/>
      <c r="AH42" s="302"/>
      <c r="AI42" s="302"/>
      <c r="AJ42" s="302"/>
      <c r="AK42" s="302"/>
      <c r="AL42" s="302"/>
      <c r="AM42" s="302"/>
      <c r="AN42" s="302"/>
      <c r="AO42" s="302"/>
      <c r="AP42" s="302"/>
      <c r="AQ42" s="302"/>
      <c r="AR42" s="302"/>
      <c r="AS42" s="302"/>
      <c r="AT42" s="305">
        <v>110507</v>
      </c>
      <c r="AU42" s="305"/>
      <c r="AV42" s="305"/>
      <c r="AW42" s="305"/>
      <c r="AX42" s="305"/>
      <c r="AY42" s="305"/>
      <c r="AZ42" s="305"/>
      <c r="BA42" s="161"/>
      <c r="BB42" s="16"/>
      <c r="BC42" s="305">
        <v>54059</v>
      </c>
      <c r="BD42" s="305"/>
      <c r="BE42" s="305"/>
      <c r="BF42" s="305"/>
      <c r="BG42" s="305"/>
      <c r="BH42" s="305"/>
      <c r="BI42" s="305"/>
      <c r="BJ42" s="71"/>
      <c r="BK42" s="71"/>
      <c r="BL42" s="305">
        <v>56448</v>
      </c>
      <c r="BM42" s="305"/>
      <c r="BN42" s="305"/>
      <c r="BO42" s="305"/>
      <c r="BP42" s="305"/>
      <c r="BQ42" s="305"/>
      <c r="BR42" s="305"/>
      <c r="BS42" s="71"/>
      <c r="BT42" s="71"/>
      <c r="BU42" s="305">
        <v>58573</v>
      </c>
      <c r="BV42" s="305"/>
      <c r="BW42" s="305"/>
      <c r="BX42" s="305"/>
      <c r="BY42" s="305"/>
      <c r="BZ42" s="305"/>
      <c r="CA42" s="305"/>
      <c r="CB42" s="71"/>
      <c r="CC42" s="71"/>
      <c r="CD42" s="305">
        <v>28613</v>
      </c>
      <c r="CE42" s="305"/>
      <c r="CF42" s="305"/>
      <c r="CG42" s="305"/>
      <c r="CH42" s="305"/>
      <c r="CI42" s="305"/>
      <c r="CJ42" s="305"/>
      <c r="CK42" s="71"/>
      <c r="CL42" s="71"/>
      <c r="CM42" s="305">
        <v>29960</v>
      </c>
      <c r="CN42" s="305"/>
      <c r="CO42" s="305"/>
      <c r="CP42" s="305"/>
      <c r="CQ42" s="305"/>
      <c r="CR42" s="305"/>
      <c r="CS42" s="305"/>
      <c r="CT42" s="71"/>
      <c r="CU42" s="16"/>
      <c r="CV42" s="306" t="s">
        <v>207</v>
      </c>
      <c r="CW42" s="306"/>
      <c r="CX42" s="306"/>
      <c r="CY42" s="306"/>
      <c r="CZ42" s="306"/>
      <c r="DA42" s="306"/>
      <c r="DB42" s="306"/>
      <c r="DC42" s="306"/>
      <c r="DD42" s="306"/>
      <c r="DE42" s="307">
        <v>52.9</v>
      </c>
      <c r="DF42" s="307"/>
      <c r="DG42" s="307"/>
      <c r="DH42" s="307"/>
      <c r="DI42" s="307"/>
      <c r="DJ42" s="307"/>
      <c r="DK42" s="307"/>
      <c r="DL42" s="307"/>
      <c r="DM42" s="307"/>
      <c r="DN42" s="307">
        <v>53.1</v>
      </c>
      <c r="DO42" s="307"/>
      <c r="DP42" s="307"/>
      <c r="DQ42" s="307"/>
      <c r="DR42" s="307"/>
      <c r="DS42" s="307"/>
      <c r="DT42" s="307"/>
      <c r="DU42" s="307"/>
      <c r="DV42" s="307"/>
      <c r="DW42" s="304" t="s">
        <v>157</v>
      </c>
      <c r="DX42" s="304"/>
      <c r="DY42" s="304"/>
      <c r="DZ42" s="304"/>
      <c r="EA42" s="304"/>
      <c r="EB42" s="167"/>
      <c r="EC42" s="167"/>
      <c r="ED42" s="167"/>
      <c r="EE42" s="16"/>
      <c r="EF42" s="304" t="s">
        <v>157</v>
      </c>
      <c r="EG42" s="304"/>
      <c r="EH42" s="304"/>
      <c r="EI42" s="304"/>
      <c r="EJ42" s="304"/>
      <c r="EK42" s="167"/>
      <c r="EL42" s="167"/>
      <c r="EM42" s="167"/>
      <c r="EN42" s="16"/>
      <c r="EO42" s="16"/>
      <c r="EP42" s="16"/>
      <c r="EQ42" s="16"/>
      <c r="ER42" s="16"/>
      <c r="ES42" s="16"/>
      <c r="ET42" s="16"/>
    </row>
    <row r="43" spans="1:150" ht="13.5" customHeight="1" x14ac:dyDescent="0.2">
      <c r="A43" s="299" t="s">
        <v>57</v>
      </c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300"/>
      <c r="AB43" s="301" t="s">
        <v>206</v>
      </c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2"/>
      <c r="AO43" s="302"/>
      <c r="AP43" s="302"/>
      <c r="AQ43" s="302"/>
      <c r="AR43" s="302"/>
      <c r="AS43" s="302"/>
      <c r="AT43" s="305">
        <v>110507</v>
      </c>
      <c r="AU43" s="305"/>
      <c r="AV43" s="305"/>
      <c r="AW43" s="305"/>
      <c r="AX43" s="305"/>
      <c r="AY43" s="305"/>
      <c r="AZ43" s="305"/>
      <c r="BA43" s="161"/>
      <c r="BB43" s="16"/>
      <c r="BC43" s="305">
        <v>54059</v>
      </c>
      <c r="BD43" s="305"/>
      <c r="BE43" s="305"/>
      <c r="BF43" s="305"/>
      <c r="BG43" s="305"/>
      <c r="BH43" s="305"/>
      <c r="BI43" s="305"/>
      <c r="BJ43" s="71"/>
      <c r="BK43" s="71"/>
      <c r="BL43" s="305">
        <v>56448</v>
      </c>
      <c r="BM43" s="305"/>
      <c r="BN43" s="305"/>
      <c r="BO43" s="305"/>
      <c r="BP43" s="305"/>
      <c r="BQ43" s="305"/>
      <c r="BR43" s="305"/>
      <c r="BS43" s="71"/>
      <c r="BT43" s="71"/>
      <c r="BU43" s="305">
        <v>58449</v>
      </c>
      <c r="BV43" s="305"/>
      <c r="BW43" s="305"/>
      <c r="BX43" s="305"/>
      <c r="BY43" s="305"/>
      <c r="BZ43" s="305"/>
      <c r="CA43" s="305"/>
      <c r="CB43" s="71"/>
      <c r="CC43" s="71"/>
      <c r="CD43" s="305">
        <v>28546</v>
      </c>
      <c r="CE43" s="305"/>
      <c r="CF43" s="305"/>
      <c r="CG43" s="305"/>
      <c r="CH43" s="305"/>
      <c r="CI43" s="305"/>
      <c r="CJ43" s="305"/>
      <c r="CK43" s="71"/>
      <c r="CL43" s="71"/>
      <c r="CM43" s="305">
        <v>29903</v>
      </c>
      <c r="CN43" s="305"/>
      <c r="CO43" s="305"/>
      <c r="CP43" s="305"/>
      <c r="CQ43" s="305"/>
      <c r="CR43" s="305"/>
      <c r="CS43" s="305"/>
      <c r="CT43" s="71"/>
      <c r="CU43" s="16"/>
      <c r="CV43" s="307">
        <v>52.9</v>
      </c>
      <c r="CW43" s="307"/>
      <c r="CX43" s="307"/>
      <c r="CY43" s="307"/>
      <c r="CZ43" s="307"/>
      <c r="DA43" s="307"/>
      <c r="DB43" s="307"/>
      <c r="DC43" s="307"/>
      <c r="DD43" s="307"/>
      <c r="DE43" s="307">
        <v>52.8</v>
      </c>
      <c r="DF43" s="307"/>
      <c r="DG43" s="307"/>
      <c r="DH43" s="307"/>
      <c r="DI43" s="307"/>
      <c r="DJ43" s="307"/>
      <c r="DK43" s="307"/>
      <c r="DL43" s="307"/>
      <c r="DM43" s="307"/>
      <c r="DN43" s="306" t="s">
        <v>207</v>
      </c>
      <c r="DO43" s="306"/>
      <c r="DP43" s="306"/>
      <c r="DQ43" s="306"/>
      <c r="DR43" s="306"/>
      <c r="DS43" s="306"/>
      <c r="DT43" s="306"/>
      <c r="DU43" s="306"/>
      <c r="DV43" s="306"/>
      <c r="DW43" s="304" t="s">
        <v>157</v>
      </c>
      <c r="DX43" s="304"/>
      <c r="DY43" s="304"/>
      <c r="DZ43" s="304"/>
      <c r="EA43" s="304"/>
      <c r="EB43" s="167"/>
      <c r="EC43" s="167"/>
      <c r="ED43" s="167"/>
      <c r="EE43" s="16"/>
      <c r="EF43" s="304" t="s">
        <v>157</v>
      </c>
      <c r="EG43" s="304"/>
      <c r="EH43" s="304"/>
      <c r="EI43" s="304"/>
      <c r="EJ43" s="304"/>
      <c r="EK43" s="167"/>
      <c r="EL43" s="167"/>
      <c r="EM43" s="167"/>
      <c r="EN43" s="16"/>
      <c r="EO43" s="16"/>
      <c r="EP43" s="16"/>
      <c r="EQ43" s="16"/>
      <c r="ER43" s="16"/>
      <c r="ES43" s="16"/>
      <c r="ET43" s="16"/>
    </row>
    <row r="44" spans="1:150" ht="6" customHeight="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4"/>
      <c r="AB44" s="165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1"/>
      <c r="AU44" s="161"/>
      <c r="AV44" s="161"/>
      <c r="AW44" s="161"/>
      <c r="AX44" s="161"/>
      <c r="AY44" s="161"/>
      <c r="AZ44" s="161"/>
      <c r="BA44" s="161"/>
      <c r="BB44" s="16"/>
      <c r="BC44" s="161"/>
      <c r="BD44" s="161"/>
      <c r="BE44" s="161"/>
      <c r="BF44" s="161"/>
      <c r="BG44" s="161"/>
      <c r="BH44" s="161"/>
      <c r="BI44" s="161"/>
      <c r="BJ44" s="71"/>
      <c r="BK44" s="71"/>
      <c r="BL44" s="161"/>
      <c r="BM44" s="161"/>
      <c r="BN44" s="161"/>
      <c r="BO44" s="161"/>
      <c r="BP44" s="161"/>
      <c r="BQ44" s="161"/>
      <c r="BR44" s="161"/>
      <c r="BS44" s="71"/>
      <c r="BT44" s="71"/>
      <c r="BU44" s="161"/>
      <c r="BV44" s="161"/>
      <c r="BW44" s="161"/>
      <c r="BX44" s="161"/>
      <c r="BY44" s="161"/>
      <c r="BZ44" s="161"/>
      <c r="CA44" s="161"/>
      <c r="CB44" s="71"/>
      <c r="CC44" s="71"/>
      <c r="CD44" s="161"/>
      <c r="CE44" s="161"/>
      <c r="CF44" s="161"/>
      <c r="CG44" s="161"/>
      <c r="CH44" s="161"/>
      <c r="CI44" s="161"/>
      <c r="CJ44" s="161"/>
      <c r="CK44" s="71"/>
      <c r="CL44" s="71"/>
      <c r="CM44" s="161"/>
      <c r="CN44" s="161"/>
      <c r="CO44" s="161"/>
      <c r="CP44" s="161"/>
      <c r="CQ44" s="161"/>
      <c r="CR44" s="161"/>
      <c r="CS44" s="161"/>
      <c r="CT44" s="71"/>
      <c r="CU44" s="16"/>
      <c r="CV44" s="162"/>
      <c r="CW44" s="162"/>
      <c r="CX44" s="162"/>
      <c r="CY44" s="162"/>
      <c r="CZ44" s="162"/>
      <c r="DA44" s="162"/>
      <c r="DB44" s="162"/>
      <c r="DC44" s="162"/>
      <c r="DD44" s="162"/>
      <c r="DE44" s="162"/>
      <c r="DF44" s="162"/>
      <c r="DG44" s="162"/>
      <c r="DH44" s="162"/>
      <c r="DI44" s="162"/>
      <c r="DJ44" s="162"/>
      <c r="DK44" s="162"/>
      <c r="DL44" s="162"/>
      <c r="DM44" s="162"/>
      <c r="DN44" s="170"/>
      <c r="DO44" s="170"/>
      <c r="DP44" s="170"/>
      <c r="DQ44" s="170"/>
      <c r="DR44" s="170"/>
      <c r="DS44" s="170"/>
      <c r="DT44" s="170"/>
      <c r="DU44" s="170"/>
      <c r="DV44" s="170"/>
      <c r="DW44" s="167"/>
      <c r="DX44" s="167"/>
      <c r="DY44" s="167"/>
      <c r="DZ44" s="167"/>
      <c r="EA44" s="167"/>
      <c r="EB44" s="167"/>
      <c r="EC44" s="167"/>
      <c r="ED44" s="167"/>
      <c r="EE44" s="16"/>
      <c r="EF44" s="167"/>
      <c r="EG44" s="167"/>
      <c r="EH44" s="167"/>
      <c r="EI44" s="167"/>
      <c r="EJ44" s="167"/>
      <c r="EK44" s="167"/>
      <c r="EL44" s="167"/>
      <c r="EM44" s="167"/>
      <c r="EN44" s="16"/>
      <c r="EO44" s="16"/>
      <c r="EP44" s="16"/>
      <c r="EQ44" s="16"/>
      <c r="ER44" s="16"/>
      <c r="ES44" s="16"/>
      <c r="ET44" s="16"/>
    </row>
    <row r="45" spans="1:150" ht="13.5" customHeight="1" x14ac:dyDescent="0.2">
      <c r="A45" s="309" t="s">
        <v>68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  <c r="T45" s="309"/>
      <c r="U45" s="309"/>
      <c r="V45" s="309"/>
      <c r="W45" s="309"/>
      <c r="X45" s="309"/>
      <c r="Y45" s="309"/>
      <c r="Z45" s="309"/>
      <c r="AA45" s="310"/>
      <c r="AB45" s="301" t="s">
        <v>208</v>
      </c>
      <c r="AC45" s="302"/>
      <c r="AD45" s="302"/>
      <c r="AE45" s="302"/>
      <c r="AF45" s="302"/>
      <c r="AG45" s="302"/>
      <c r="AH45" s="302"/>
      <c r="AI45" s="302"/>
      <c r="AJ45" s="302"/>
      <c r="AK45" s="302"/>
      <c r="AL45" s="302"/>
      <c r="AM45" s="302"/>
      <c r="AN45" s="302"/>
      <c r="AO45" s="302"/>
      <c r="AP45" s="302"/>
      <c r="AQ45" s="302"/>
      <c r="AR45" s="302"/>
      <c r="AS45" s="302"/>
      <c r="AT45" s="305">
        <v>108760</v>
      </c>
      <c r="AU45" s="305"/>
      <c r="AV45" s="305"/>
      <c r="AW45" s="305"/>
      <c r="AX45" s="305"/>
      <c r="AY45" s="305"/>
      <c r="AZ45" s="305"/>
      <c r="BA45" s="161"/>
      <c r="BB45" s="16"/>
      <c r="BC45" s="305">
        <v>53302</v>
      </c>
      <c r="BD45" s="305"/>
      <c r="BE45" s="305"/>
      <c r="BF45" s="305"/>
      <c r="BG45" s="305"/>
      <c r="BH45" s="305"/>
      <c r="BI45" s="305"/>
      <c r="BJ45" s="71"/>
      <c r="BK45" s="71"/>
      <c r="BL45" s="305">
        <v>55458</v>
      </c>
      <c r="BM45" s="305"/>
      <c r="BN45" s="305"/>
      <c r="BO45" s="305"/>
      <c r="BP45" s="305"/>
      <c r="BQ45" s="305"/>
      <c r="BR45" s="305"/>
      <c r="BS45" s="71"/>
      <c r="BT45" s="71"/>
      <c r="BU45" s="305">
        <v>49299</v>
      </c>
      <c r="BV45" s="305"/>
      <c r="BW45" s="305"/>
      <c r="BX45" s="305"/>
      <c r="BY45" s="305"/>
      <c r="BZ45" s="305"/>
      <c r="CA45" s="305"/>
      <c r="CB45" s="71"/>
      <c r="CC45" s="71"/>
      <c r="CD45" s="305">
        <v>23717</v>
      </c>
      <c r="CE45" s="305"/>
      <c r="CF45" s="305"/>
      <c r="CG45" s="305"/>
      <c r="CH45" s="305"/>
      <c r="CI45" s="305"/>
      <c r="CJ45" s="305"/>
      <c r="CK45" s="71"/>
      <c r="CL45" s="71"/>
      <c r="CM45" s="305">
        <v>25582</v>
      </c>
      <c r="CN45" s="305"/>
      <c r="CO45" s="305"/>
      <c r="CP45" s="305"/>
      <c r="CQ45" s="305"/>
      <c r="CR45" s="305"/>
      <c r="CS45" s="305"/>
      <c r="CT45" s="71"/>
      <c r="CU45" s="16"/>
      <c r="CV45" s="307">
        <v>45.3</v>
      </c>
      <c r="CW45" s="307"/>
      <c r="CX45" s="307"/>
      <c r="CY45" s="307"/>
      <c r="CZ45" s="307"/>
      <c r="DA45" s="307"/>
      <c r="DB45" s="307"/>
      <c r="DC45" s="307"/>
      <c r="DD45" s="307"/>
      <c r="DE45" s="307">
        <v>44.5</v>
      </c>
      <c r="DF45" s="307"/>
      <c r="DG45" s="307"/>
      <c r="DH45" s="307"/>
      <c r="DI45" s="307"/>
      <c r="DJ45" s="307"/>
      <c r="DK45" s="307"/>
      <c r="DL45" s="307"/>
      <c r="DM45" s="307"/>
      <c r="DN45" s="311">
        <v>46.1</v>
      </c>
      <c r="DO45" s="311"/>
      <c r="DP45" s="311"/>
      <c r="DQ45" s="311"/>
      <c r="DR45" s="311"/>
      <c r="DS45" s="311"/>
      <c r="DT45" s="311"/>
      <c r="DU45" s="311"/>
      <c r="DV45" s="311"/>
      <c r="DW45" s="304">
        <v>2</v>
      </c>
      <c r="DX45" s="304"/>
      <c r="DY45" s="304"/>
      <c r="DZ45" s="304"/>
      <c r="EA45" s="304"/>
      <c r="EB45" s="167"/>
      <c r="EC45" s="167"/>
      <c r="ED45" s="167"/>
      <c r="EE45" s="16"/>
      <c r="EF45" s="304">
        <v>3</v>
      </c>
      <c r="EG45" s="304"/>
      <c r="EH45" s="304"/>
      <c r="EI45" s="304"/>
      <c r="EJ45" s="304"/>
      <c r="EK45" s="167"/>
      <c r="EL45" s="167"/>
      <c r="EM45" s="167"/>
      <c r="EN45" s="16"/>
      <c r="EO45" s="16"/>
      <c r="EP45" s="16"/>
      <c r="EQ45" s="16"/>
      <c r="ER45" s="16"/>
      <c r="ES45" s="16"/>
      <c r="ET45" s="16"/>
    </row>
    <row r="46" spans="1:150" ht="13.5" customHeight="1" x14ac:dyDescent="0.2">
      <c r="A46" s="309" t="s">
        <v>62</v>
      </c>
      <c r="B46" s="309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10"/>
      <c r="AB46" s="301" t="s">
        <v>209</v>
      </c>
      <c r="AC46" s="302"/>
      <c r="AD46" s="302"/>
      <c r="AE46" s="302"/>
      <c r="AF46" s="302"/>
      <c r="AG46" s="302"/>
      <c r="AH46" s="302"/>
      <c r="AI46" s="302"/>
      <c r="AJ46" s="302"/>
      <c r="AK46" s="302"/>
      <c r="AL46" s="302"/>
      <c r="AM46" s="302"/>
      <c r="AN46" s="302"/>
      <c r="AO46" s="302"/>
      <c r="AP46" s="302"/>
      <c r="AQ46" s="302"/>
      <c r="AR46" s="302"/>
      <c r="AS46" s="302"/>
      <c r="AT46" s="305">
        <v>108654</v>
      </c>
      <c r="AU46" s="305"/>
      <c r="AV46" s="305"/>
      <c r="AW46" s="305"/>
      <c r="AX46" s="305"/>
      <c r="AY46" s="305"/>
      <c r="AZ46" s="305"/>
      <c r="BA46" s="161"/>
      <c r="BB46" s="16"/>
      <c r="BC46" s="305">
        <v>53253</v>
      </c>
      <c r="BD46" s="305"/>
      <c r="BE46" s="305"/>
      <c r="BF46" s="305"/>
      <c r="BG46" s="305"/>
      <c r="BH46" s="305"/>
      <c r="BI46" s="305"/>
      <c r="BJ46" s="71"/>
      <c r="BK46" s="71"/>
      <c r="BL46" s="305">
        <v>55401</v>
      </c>
      <c r="BM46" s="305"/>
      <c r="BN46" s="305"/>
      <c r="BO46" s="305"/>
      <c r="BP46" s="305"/>
      <c r="BQ46" s="305"/>
      <c r="BR46" s="305"/>
      <c r="BS46" s="71"/>
      <c r="BT46" s="71"/>
      <c r="BU46" s="305">
        <v>51527</v>
      </c>
      <c r="BV46" s="305"/>
      <c r="BW46" s="305"/>
      <c r="BX46" s="305"/>
      <c r="BY46" s="305"/>
      <c r="BZ46" s="305"/>
      <c r="CA46" s="305"/>
      <c r="CB46" s="71"/>
      <c r="CC46" s="71"/>
      <c r="CD46" s="305">
        <v>24610</v>
      </c>
      <c r="CE46" s="305"/>
      <c r="CF46" s="305"/>
      <c r="CG46" s="305"/>
      <c r="CH46" s="305"/>
      <c r="CI46" s="305"/>
      <c r="CJ46" s="305"/>
      <c r="CK46" s="71"/>
      <c r="CL46" s="71"/>
      <c r="CM46" s="305">
        <v>26917</v>
      </c>
      <c r="CN46" s="305"/>
      <c r="CO46" s="305"/>
      <c r="CP46" s="305"/>
      <c r="CQ46" s="305"/>
      <c r="CR46" s="305"/>
      <c r="CS46" s="305"/>
      <c r="CT46" s="71"/>
      <c r="CU46" s="16"/>
      <c r="CV46" s="307">
        <v>47.4</v>
      </c>
      <c r="CW46" s="307"/>
      <c r="CX46" s="307"/>
      <c r="CY46" s="307"/>
      <c r="CZ46" s="307"/>
      <c r="DA46" s="307"/>
      <c r="DB46" s="307"/>
      <c r="DC46" s="307"/>
      <c r="DD46" s="307"/>
      <c r="DE46" s="307">
        <v>46.2</v>
      </c>
      <c r="DF46" s="307"/>
      <c r="DG46" s="307"/>
      <c r="DH46" s="307"/>
      <c r="DI46" s="307"/>
      <c r="DJ46" s="307"/>
      <c r="DK46" s="307"/>
      <c r="DL46" s="307"/>
      <c r="DM46" s="307"/>
      <c r="DN46" s="311">
        <v>48.6</v>
      </c>
      <c r="DO46" s="311"/>
      <c r="DP46" s="311"/>
      <c r="DQ46" s="311"/>
      <c r="DR46" s="311"/>
      <c r="DS46" s="311"/>
      <c r="DT46" s="311"/>
      <c r="DU46" s="311"/>
      <c r="DV46" s="311"/>
      <c r="DW46" s="304">
        <v>22</v>
      </c>
      <c r="DX46" s="304"/>
      <c r="DY46" s="304"/>
      <c r="DZ46" s="304"/>
      <c r="EA46" s="304"/>
      <c r="EB46" s="167"/>
      <c r="EC46" s="167"/>
      <c r="ED46" s="167"/>
      <c r="EE46" s="16"/>
      <c r="EF46" s="304">
        <v>24</v>
      </c>
      <c r="EG46" s="304"/>
      <c r="EH46" s="304"/>
      <c r="EI46" s="304"/>
      <c r="EJ46" s="304"/>
      <c r="EK46" s="167"/>
      <c r="EL46" s="167"/>
      <c r="EM46" s="167"/>
      <c r="EN46" s="16"/>
      <c r="EO46" s="16"/>
      <c r="EP46" s="16"/>
      <c r="EQ46" s="16"/>
      <c r="ER46" s="16"/>
      <c r="ES46" s="16"/>
      <c r="ET46" s="16"/>
    </row>
    <row r="47" spans="1:150" x14ac:dyDescent="0.2">
      <c r="A47" s="309" t="s">
        <v>69</v>
      </c>
      <c r="B47" s="309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10"/>
      <c r="AB47" s="301" t="s">
        <v>210</v>
      </c>
      <c r="AC47" s="302"/>
      <c r="AD47" s="302"/>
      <c r="AE47" s="302"/>
      <c r="AF47" s="302"/>
      <c r="AG47" s="302"/>
      <c r="AH47" s="302"/>
      <c r="AI47" s="302"/>
      <c r="AJ47" s="302"/>
      <c r="AK47" s="302"/>
      <c r="AL47" s="302"/>
      <c r="AM47" s="302"/>
      <c r="AN47" s="302"/>
      <c r="AO47" s="302"/>
      <c r="AP47" s="302"/>
      <c r="AQ47" s="302"/>
      <c r="AR47" s="302"/>
      <c r="AS47" s="302"/>
      <c r="AT47" s="494" t="s">
        <v>396</v>
      </c>
      <c r="AU47" s="494"/>
      <c r="AV47" s="494"/>
      <c r="AW47" s="494"/>
      <c r="AX47" s="494"/>
      <c r="AY47" s="494"/>
      <c r="AZ47" s="494"/>
      <c r="BA47" s="495"/>
      <c r="BB47" s="495"/>
      <c r="BC47" s="495"/>
      <c r="BD47" s="495"/>
      <c r="BE47" s="495"/>
      <c r="BF47" s="495"/>
      <c r="BG47" s="495"/>
      <c r="BH47" s="495"/>
      <c r="BI47" s="495"/>
      <c r="BJ47" s="495"/>
      <c r="BK47" s="495"/>
      <c r="BL47" s="495"/>
      <c r="BM47" s="495"/>
      <c r="BN47" s="495"/>
      <c r="BO47" s="495"/>
      <c r="BP47" s="495"/>
      <c r="BQ47" s="495"/>
      <c r="BR47" s="495"/>
      <c r="BS47" s="71"/>
      <c r="BT47" s="71"/>
      <c r="BU47" s="331" t="s">
        <v>165</v>
      </c>
      <c r="BV47" s="331"/>
      <c r="BW47" s="331"/>
      <c r="BX47" s="331"/>
      <c r="BY47" s="331"/>
      <c r="BZ47" s="331"/>
      <c r="CA47" s="331"/>
      <c r="CB47" s="331"/>
      <c r="CC47" s="331"/>
      <c r="CD47" s="331"/>
      <c r="CE47" s="331"/>
      <c r="CF47" s="331"/>
      <c r="CG47" s="331"/>
      <c r="CH47" s="331"/>
      <c r="CI47" s="331"/>
      <c r="CJ47" s="331"/>
      <c r="CK47" s="331"/>
      <c r="CL47" s="331"/>
      <c r="CM47" s="331"/>
      <c r="CN47" s="331"/>
      <c r="CO47" s="331"/>
      <c r="CP47" s="331"/>
      <c r="CQ47" s="331"/>
      <c r="CR47" s="331"/>
      <c r="CS47" s="331"/>
      <c r="CT47" s="331"/>
      <c r="CU47" s="331"/>
      <c r="CV47" s="331"/>
      <c r="CW47" s="331"/>
      <c r="CX47" s="331"/>
      <c r="CY47" s="331"/>
      <c r="CZ47" s="331"/>
      <c r="DA47" s="331"/>
      <c r="DB47" s="331"/>
      <c r="DC47" s="331"/>
      <c r="DD47" s="331"/>
      <c r="DE47" s="331"/>
      <c r="DF47" s="331"/>
      <c r="DG47" s="331"/>
      <c r="DH47" s="331"/>
      <c r="DI47" s="331"/>
      <c r="DJ47" s="331"/>
      <c r="DK47" s="331"/>
      <c r="DL47" s="331"/>
      <c r="DM47" s="331"/>
      <c r="DN47" s="331"/>
      <c r="DO47" s="331"/>
      <c r="DP47" s="331"/>
      <c r="DQ47" s="331"/>
      <c r="DR47" s="331"/>
      <c r="DS47" s="331"/>
      <c r="DT47" s="331"/>
      <c r="DU47" s="331"/>
      <c r="DV47" s="331"/>
      <c r="DW47" s="304">
        <v>1</v>
      </c>
      <c r="DX47" s="304"/>
      <c r="DY47" s="304"/>
      <c r="DZ47" s="304"/>
      <c r="EA47" s="304"/>
      <c r="EB47" s="167"/>
      <c r="EC47" s="167"/>
      <c r="ED47" s="167"/>
      <c r="EE47" s="16"/>
      <c r="EF47" s="304">
        <v>1</v>
      </c>
      <c r="EG47" s="304"/>
      <c r="EH47" s="304"/>
      <c r="EI47" s="304"/>
      <c r="EJ47" s="304"/>
      <c r="EK47" s="167"/>
      <c r="EL47" s="167"/>
      <c r="EM47" s="167"/>
      <c r="EN47" s="16"/>
      <c r="EO47" s="16"/>
      <c r="EP47" s="16"/>
      <c r="EQ47" s="16"/>
      <c r="ER47" s="16"/>
      <c r="ES47" s="16"/>
      <c r="ET47" s="16"/>
    </row>
    <row r="48" spans="1:150" ht="6" customHeight="1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9"/>
      <c r="AB48" s="165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1"/>
      <c r="AU48" s="161"/>
      <c r="AV48" s="161"/>
      <c r="AW48" s="161"/>
      <c r="AX48" s="161"/>
      <c r="AY48" s="161"/>
      <c r="AZ48" s="161"/>
      <c r="BA48" s="161"/>
      <c r="BB48" s="16"/>
      <c r="BC48" s="161"/>
      <c r="BD48" s="161"/>
      <c r="BE48" s="161"/>
      <c r="BF48" s="161"/>
      <c r="BG48" s="161"/>
      <c r="BH48" s="161"/>
      <c r="BI48" s="161"/>
      <c r="BJ48" s="71"/>
      <c r="BK48" s="71"/>
      <c r="BL48" s="161"/>
      <c r="BM48" s="161"/>
      <c r="BN48" s="161"/>
      <c r="BO48" s="161"/>
      <c r="BP48" s="161"/>
      <c r="BQ48" s="161"/>
      <c r="BR48" s="161"/>
      <c r="BS48" s="71"/>
      <c r="BT48" s="71"/>
      <c r="BU48" s="161"/>
      <c r="BV48" s="161"/>
      <c r="BW48" s="161"/>
      <c r="BX48" s="161"/>
      <c r="BY48" s="161"/>
      <c r="BZ48" s="161"/>
      <c r="CA48" s="161"/>
      <c r="CB48" s="71"/>
      <c r="CC48" s="71"/>
      <c r="CD48" s="161"/>
      <c r="CE48" s="161"/>
      <c r="CF48" s="161"/>
      <c r="CG48" s="161"/>
      <c r="CH48" s="161"/>
      <c r="CI48" s="161"/>
      <c r="CJ48" s="161"/>
      <c r="CK48" s="71"/>
      <c r="CL48" s="71"/>
      <c r="CM48" s="161"/>
      <c r="CN48" s="161"/>
      <c r="CO48" s="161"/>
      <c r="CP48" s="161"/>
      <c r="CQ48" s="161"/>
      <c r="CR48" s="161"/>
      <c r="CS48" s="161"/>
      <c r="CT48" s="71"/>
      <c r="CU48" s="16"/>
      <c r="CV48" s="162"/>
      <c r="CW48" s="162"/>
      <c r="CX48" s="162"/>
      <c r="CY48" s="162"/>
      <c r="CZ48" s="162"/>
      <c r="DA48" s="162"/>
      <c r="DB48" s="162"/>
      <c r="DC48" s="162"/>
      <c r="DD48" s="162"/>
      <c r="DE48" s="162"/>
      <c r="DF48" s="162"/>
      <c r="DG48" s="162"/>
      <c r="DH48" s="162"/>
      <c r="DI48" s="162"/>
      <c r="DJ48" s="162"/>
      <c r="DK48" s="162"/>
      <c r="DL48" s="162"/>
      <c r="DM48" s="162"/>
      <c r="DN48" s="170"/>
      <c r="DO48" s="170"/>
      <c r="DP48" s="170"/>
      <c r="DQ48" s="170"/>
      <c r="DR48" s="170"/>
      <c r="DS48" s="170"/>
      <c r="DT48" s="170"/>
      <c r="DU48" s="170"/>
      <c r="DV48" s="170"/>
      <c r="DW48" s="167"/>
      <c r="DX48" s="167"/>
      <c r="DY48" s="167"/>
      <c r="DZ48" s="167"/>
      <c r="EA48" s="167"/>
      <c r="EB48" s="167"/>
      <c r="EC48" s="167"/>
      <c r="ED48" s="167"/>
      <c r="EE48" s="16"/>
      <c r="EF48" s="167"/>
      <c r="EG48" s="167"/>
      <c r="EH48" s="167"/>
      <c r="EI48" s="167"/>
      <c r="EJ48" s="167"/>
      <c r="EK48" s="167"/>
      <c r="EL48" s="167"/>
      <c r="EM48" s="167"/>
      <c r="EN48" s="16"/>
      <c r="EO48" s="16"/>
      <c r="EP48" s="16"/>
      <c r="EQ48" s="16"/>
      <c r="ER48" s="16"/>
      <c r="ES48" s="16"/>
      <c r="ET48" s="16"/>
    </row>
    <row r="49" spans="1:150" ht="13.5" customHeight="1" x14ac:dyDescent="0.2">
      <c r="A49" s="309" t="s">
        <v>58</v>
      </c>
      <c r="B49" s="309"/>
      <c r="C49" s="309"/>
      <c r="D49" s="309"/>
      <c r="E49" s="309"/>
      <c r="F49" s="309"/>
      <c r="G49" s="30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10"/>
      <c r="AB49" s="301" t="s">
        <v>211</v>
      </c>
      <c r="AC49" s="302"/>
      <c r="AD49" s="302"/>
      <c r="AE49" s="302"/>
      <c r="AF49" s="302"/>
      <c r="AG49" s="302"/>
      <c r="AH49" s="302"/>
      <c r="AI49" s="302"/>
      <c r="AJ49" s="302"/>
      <c r="AK49" s="302"/>
      <c r="AL49" s="302"/>
      <c r="AM49" s="302"/>
      <c r="AN49" s="302"/>
      <c r="AO49" s="302"/>
      <c r="AP49" s="302"/>
      <c r="AQ49" s="302"/>
      <c r="AR49" s="302"/>
      <c r="AS49" s="302"/>
      <c r="AT49" s="305">
        <v>109880</v>
      </c>
      <c r="AU49" s="305"/>
      <c r="AV49" s="305"/>
      <c r="AW49" s="305"/>
      <c r="AX49" s="305"/>
      <c r="AY49" s="305"/>
      <c r="AZ49" s="305"/>
      <c r="BA49" s="161"/>
      <c r="BB49" s="16"/>
      <c r="BC49" s="305">
        <v>53916</v>
      </c>
      <c r="BD49" s="305"/>
      <c r="BE49" s="305"/>
      <c r="BF49" s="305"/>
      <c r="BG49" s="305"/>
      <c r="BH49" s="305"/>
      <c r="BI49" s="305"/>
      <c r="BJ49" s="71"/>
      <c r="BK49" s="71"/>
      <c r="BL49" s="305">
        <v>55964</v>
      </c>
      <c r="BM49" s="305"/>
      <c r="BN49" s="305"/>
      <c r="BO49" s="305"/>
      <c r="BP49" s="305"/>
      <c r="BQ49" s="305"/>
      <c r="BR49" s="305"/>
      <c r="BS49" s="71"/>
      <c r="BT49" s="71"/>
      <c r="BU49" s="305">
        <v>50583</v>
      </c>
      <c r="BV49" s="305"/>
      <c r="BW49" s="305"/>
      <c r="BX49" s="305"/>
      <c r="BY49" s="305"/>
      <c r="BZ49" s="305"/>
      <c r="CA49" s="305"/>
      <c r="CB49" s="71"/>
      <c r="CC49" s="71"/>
      <c r="CD49" s="305">
        <v>25033</v>
      </c>
      <c r="CE49" s="305"/>
      <c r="CF49" s="305"/>
      <c r="CG49" s="305"/>
      <c r="CH49" s="305"/>
      <c r="CI49" s="305"/>
      <c r="CJ49" s="305"/>
      <c r="CK49" s="71"/>
      <c r="CL49" s="71"/>
      <c r="CM49" s="305">
        <v>25550</v>
      </c>
      <c r="CN49" s="305"/>
      <c r="CO49" s="305"/>
      <c r="CP49" s="305"/>
      <c r="CQ49" s="305"/>
      <c r="CR49" s="305"/>
      <c r="CS49" s="305"/>
      <c r="CT49" s="71"/>
      <c r="CU49" s="16"/>
      <c r="CV49" s="330">
        <v>46</v>
      </c>
      <c r="CW49" s="330"/>
      <c r="CX49" s="330"/>
      <c r="CY49" s="330"/>
      <c r="CZ49" s="330"/>
      <c r="DA49" s="330"/>
      <c r="DB49" s="330"/>
      <c r="DC49" s="330"/>
      <c r="DD49" s="330"/>
      <c r="DE49" s="307">
        <v>46.4</v>
      </c>
      <c r="DF49" s="307"/>
      <c r="DG49" s="307"/>
      <c r="DH49" s="307"/>
      <c r="DI49" s="307"/>
      <c r="DJ49" s="307"/>
      <c r="DK49" s="307"/>
      <c r="DL49" s="307"/>
      <c r="DM49" s="307"/>
      <c r="DN49" s="311">
        <v>45.7</v>
      </c>
      <c r="DO49" s="311"/>
      <c r="DP49" s="311"/>
      <c r="DQ49" s="311"/>
      <c r="DR49" s="311"/>
      <c r="DS49" s="311"/>
      <c r="DT49" s="311"/>
      <c r="DU49" s="311"/>
      <c r="DV49" s="311"/>
      <c r="DW49" s="304">
        <v>2</v>
      </c>
      <c r="DX49" s="304"/>
      <c r="DY49" s="304"/>
      <c r="DZ49" s="304"/>
      <c r="EA49" s="304"/>
      <c r="EB49" s="167"/>
      <c r="EC49" s="167"/>
      <c r="ED49" s="167"/>
      <c r="EE49" s="16"/>
      <c r="EF49" s="304">
        <v>5</v>
      </c>
      <c r="EG49" s="304"/>
      <c r="EH49" s="304"/>
      <c r="EI49" s="304"/>
      <c r="EJ49" s="304"/>
      <c r="EK49" s="167"/>
      <c r="EL49" s="167"/>
      <c r="EM49" s="167"/>
      <c r="EN49" s="16"/>
      <c r="EO49" s="16"/>
      <c r="EP49" s="16"/>
      <c r="EQ49" s="16"/>
      <c r="ER49" s="16"/>
      <c r="ES49" s="16"/>
      <c r="ET49" s="16"/>
    </row>
    <row r="50" spans="1:150" ht="13.5" customHeight="1" x14ac:dyDescent="0.2">
      <c r="A50" s="299" t="s">
        <v>59</v>
      </c>
      <c r="B50" s="299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300"/>
      <c r="AB50" s="301" t="s">
        <v>211</v>
      </c>
      <c r="AC50" s="302"/>
      <c r="AD50" s="302"/>
      <c r="AE50" s="302"/>
      <c r="AF50" s="302"/>
      <c r="AG50" s="302"/>
      <c r="AH50" s="302"/>
      <c r="AI50" s="302"/>
      <c r="AJ50" s="302"/>
      <c r="AK50" s="302"/>
      <c r="AL50" s="302"/>
      <c r="AM50" s="302"/>
      <c r="AN50" s="302"/>
      <c r="AO50" s="302"/>
      <c r="AP50" s="302"/>
      <c r="AQ50" s="302"/>
      <c r="AR50" s="302"/>
      <c r="AS50" s="302"/>
      <c r="AT50" s="305">
        <v>109880</v>
      </c>
      <c r="AU50" s="305"/>
      <c r="AV50" s="305"/>
      <c r="AW50" s="305"/>
      <c r="AX50" s="305"/>
      <c r="AY50" s="305"/>
      <c r="AZ50" s="305"/>
      <c r="BA50" s="161"/>
      <c r="BB50" s="16"/>
      <c r="BC50" s="305">
        <v>53916</v>
      </c>
      <c r="BD50" s="305"/>
      <c r="BE50" s="305"/>
      <c r="BF50" s="305"/>
      <c r="BG50" s="305"/>
      <c r="BH50" s="305"/>
      <c r="BI50" s="305"/>
      <c r="BJ50" s="71"/>
      <c r="BK50" s="71"/>
      <c r="BL50" s="305">
        <v>55964</v>
      </c>
      <c r="BM50" s="305"/>
      <c r="BN50" s="305"/>
      <c r="BO50" s="305"/>
      <c r="BP50" s="305"/>
      <c r="BQ50" s="305"/>
      <c r="BR50" s="305"/>
      <c r="BS50" s="71"/>
      <c r="BT50" s="71"/>
      <c r="BU50" s="305">
        <v>50583</v>
      </c>
      <c r="BV50" s="305"/>
      <c r="BW50" s="305"/>
      <c r="BX50" s="305"/>
      <c r="BY50" s="305"/>
      <c r="BZ50" s="305"/>
      <c r="CA50" s="305"/>
      <c r="CB50" s="71"/>
      <c r="CC50" s="71"/>
      <c r="CD50" s="305">
        <v>25032</v>
      </c>
      <c r="CE50" s="305"/>
      <c r="CF50" s="305"/>
      <c r="CG50" s="305"/>
      <c r="CH50" s="305"/>
      <c r="CI50" s="305"/>
      <c r="CJ50" s="305"/>
      <c r="CK50" s="71"/>
      <c r="CL50" s="71"/>
      <c r="CM50" s="305">
        <v>25551</v>
      </c>
      <c r="CN50" s="305"/>
      <c r="CO50" s="305"/>
      <c r="CP50" s="305"/>
      <c r="CQ50" s="305"/>
      <c r="CR50" s="305"/>
      <c r="CS50" s="305"/>
      <c r="CT50" s="71"/>
      <c r="CU50" s="16"/>
      <c r="CV50" s="330">
        <v>46</v>
      </c>
      <c r="CW50" s="330"/>
      <c r="CX50" s="330"/>
      <c r="CY50" s="330"/>
      <c r="CZ50" s="330"/>
      <c r="DA50" s="330"/>
      <c r="DB50" s="330"/>
      <c r="DC50" s="330"/>
      <c r="DD50" s="330"/>
      <c r="DE50" s="307">
        <v>46.4</v>
      </c>
      <c r="DF50" s="307"/>
      <c r="DG50" s="307"/>
      <c r="DH50" s="307"/>
      <c r="DI50" s="307"/>
      <c r="DJ50" s="307"/>
      <c r="DK50" s="307"/>
      <c r="DL50" s="307"/>
      <c r="DM50" s="307"/>
      <c r="DN50" s="311">
        <v>45.7</v>
      </c>
      <c r="DO50" s="311"/>
      <c r="DP50" s="311"/>
      <c r="DQ50" s="311"/>
      <c r="DR50" s="311"/>
      <c r="DS50" s="311"/>
      <c r="DT50" s="311"/>
      <c r="DU50" s="311"/>
      <c r="DV50" s="311"/>
      <c r="DW50" s="304" t="s">
        <v>157</v>
      </c>
      <c r="DX50" s="304"/>
      <c r="DY50" s="304"/>
      <c r="DZ50" s="304"/>
      <c r="EA50" s="304"/>
      <c r="EB50" s="167"/>
      <c r="EC50" s="167"/>
      <c r="ED50" s="167"/>
      <c r="EE50" s="16"/>
      <c r="EF50" s="304" t="s">
        <v>157</v>
      </c>
      <c r="EG50" s="304"/>
      <c r="EH50" s="304"/>
      <c r="EI50" s="304"/>
      <c r="EJ50" s="304"/>
      <c r="EK50" s="167"/>
      <c r="EL50" s="167"/>
      <c r="EM50" s="167"/>
      <c r="EN50" s="16"/>
      <c r="EO50" s="16"/>
      <c r="EP50" s="16"/>
      <c r="EQ50" s="16"/>
      <c r="ER50" s="16"/>
      <c r="ES50" s="16"/>
      <c r="ET50" s="16"/>
    </row>
    <row r="51" spans="1:150" ht="6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9"/>
      <c r="AB51" s="165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1"/>
      <c r="AU51" s="161"/>
      <c r="AV51" s="161"/>
      <c r="AW51" s="161"/>
      <c r="AX51" s="161"/>
      <c r="AY51" s="161"/>
      <c r="AZ51" s="161"/>
      <c r="BA51" s="161"/>
      <c r="BB51" s="16"/>
      <c r="BC51" s="161"/>
      <c r="BD51" s="161"/>
      <c r="BE51" s="161"/>
      <c r="BF51" s="161"/>
      <c r="BG51" s="161"/>
      <c r="BH51" s="161"/>
      <c r="BI51" s="161"/>
      <c r="BJ51" s="71"/>
      <c r="BK51" s="71"/>
      <c r="BL51" s="161"/>
      <c r="BM51" s="161"/>
      <c r="BN51" s="161"/>
      <c r="BO51" s="161"/>
      <c r="BP51" s="161"/>
      <c r="BQ51" s="161"/>
      <c r="BR51" s="161"/>
      <c r="BS51" s="71"/>
      <c r="BT51" s="71"/>
      <c r="BU51" s="161"/>
      <c r="BV51" s="161"/>
      <c r="BW51" s="161"/>
      <c r="BX51" s="161"/>
      <c r="BY51" s="161"/>
      <c r="BZ51" s="161"/>
      <c r="CA51" s="161"/>
      <c r="CB51" s="71"/>
      <c r="CC51" s="71"/>
      <c r="CD51" s="161"/>
      <c r="CE51" s="161"/>
      <c r="CF51" s="161"/>
      <c r="CG51" s="161"/>
      <c r="CH51" s="161"/>
      <c r="CI51" s="161"/>
      <c r="CJ51" s="161"/>
      <c r="CK51" s="71"/>
      <c r="CL51" s="71"/>
      <c r="CM51" s="161"/>
      <c r="CN51" s="161"/>
      <c r="CO51" s="161"/>
      <c r="CP51" s="161"/>
      <c r="CQ51" s="161"/>
      <c r="CR51" s="161"/>
      <c r="CS51" s="161"/>
      <c r="CT51" s="71"/>
      <c r="CU51" s="16"/>
      <c r="CV51" s="162"/>
      <c r="CW51" s="162"/>
      <c r="CX51" s="162"/>
      <c r="CY51" s="162"/>
      <c r="CZ51" s="162"/>
      <c r="DA51" s="162"/>
      <c r="DB51" s="162"/>
      <c r="DC51" s="162"/>
      <c r="DD51" s="162"/>
      <c r="DE51" s="162"/>
      <c r="DF51" s="162"/>
      <c r="DG51" s="162"/>
      <c r="DH51" s="162"/>
      <c r="DI51" s="162"/>
      <c r="DJ51" s="162"/>
      <c r="DK51" s="162"/>
      <c r="DL51" s="162"/>
      <c r="DM51" s="162"/>
      <c r="DN51" s="170"/>
      <c r="DO51" s="170"/>
      <c r="DP51" s="170"/>
      <c r="DQ51" s="170"/>
      <c r="DR51" s="170"/>
      <c r="DS51" s="170"/>
      <c r="DT51" s="170"/>
      <c r="DU51" s="170"/>
      <c r="DV51" s="170"/>
      <c r="DW51" s="167"/>
      <c r="DX51" s="167"/>
      <c r="DY51" s="167"/>
      <c r="DZ51" s="167"/>
      <c r="EA51" s="167"/>
      <c r="EB51" s="167"/>
      <c r="EC51" s="167"/>
      <c r="ED51" s="167"/>
      <c r="EE51" s="16"/>
      <c r="EF51" s="167"/>
      <c r="EG51" s="167"/>
      <c r="EH51" s="167"/>
      <c r="EI51" s="167"/>
      <c r="EJ51" s="167"/>
      <c r="EK51" s="167"/>
      <c r="EL51" s="167"/>
      <c r="EM51" s="167"/>
      <c r="EN51" s="16"/>
      <c r="EO51" s="16"/>
      <c r="EP51" s="16"/>
      <c r="EQ51" s="16"/>
      <c r="ER51" s="16"/>
      <c r="ES51" s="16"/>
      <c r="ET51" s="16"/>
    </row>
    <row r="52" spans="1:150" ht="13.5" customHeight="1" x14ac:dyDescent="0.2">
      <c r="A52" s="299" t="s">
        <v>212</v>
      </c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300"/>
      <c r="AB52" s="301" t="s">
        <v>213</v>
      </c>
      <c r="AC52" s="302"/>
      <c r="AD52" s="302"/>
      <c r="AE52" s="302"/>
      <c r="AF52" s="302"/>
      <c r="AG52" s="302"/>
      <c r="AH52" s="302"/>
      <c r="AI52" s="302"/>
      <c r="AJ52" s="302"/>
      <c r="AK52" s="302"/>
      <c r="AL52" s="302"/>
      <c r="AM52" s="302"/>
      <c r="AN52" s="302"/>
      <c r="AO52" s="302"/>
      <c r="AP52" s="302"/>
      <c r="AQ52" s="302"/>
      <c r="AR52" s="302"/>
      <c r="AS52" s="302"/>
      <c r="AT52" s="303">
        <v>109681</v>
      </c>
      <c r="AU52" s="303"/>
      <c r="AV52" s="303"/>
      <c r="AW52" s="303"/>
      <c r="AX52" s="303"/>
      <c r="AY52" s="303"/>
      <c r="AZ52" s="303"/>
      <c r="BA52" s="171"/>
      <c r="BB52" s="19"/>
      <c r="BC52" s="303">
        <v>53889</v>
      </c>
      <c r="BD52" s="303"/>
      <c r="BE52" s="303"/>
      <c r="BF52" s="303"/>
      <c r="BG52" s="303"/>
      <c r="BH52" s="303"/>
      <c r="BI52" s="303"/>
      <c r="BJ52" s="72"/>
      <c r="BK52" s="72"/>
      <c r="BL52" s="303">
        <v>55792</v>
      </c>
      <c r="BM52" s="303"/>
      <c r="BN52" s="303"/>
      <c r="BO52" s="303"/>
      <c r="BP52" s="303"/>
      <c r="BQ52" s="303"/>
      <c r="BR52" s="303"/>
      <c r="BS52" s="72"/>
      <c r="BT52" s="72"/>
      <c r="BU52" s="303">
        <v>30752</v>
      </c>
      <c r="BV52" s="303"/>
      <c r="BW52" s="303"/>
      <c r="BX52" s="303"/>
      <c r="BY52" s="303"/>
      <c r="BZ52" s="303"/>
      <c r="CA52" s="303"/>
      <c r="CB52" s="72"/>
      <c r="CC52" s="72"/>
      <c r="CD52" s="303">
        <v>15824</v>
      </c>
      <c r="CE52" s="303"/>
      <c r="CF52" s="303"/>
      <c r="CG52" s="303"/>
      <c r="CH52" s="303"/>
      <c r="CI52" s="303"/>
      <c r="CJ52" s="303"/>
      <c r="CK52" s="72"/>
      <c r="CL52" s="72"/>
      <c r="CM52" s="303">
        <v>14928</v>
      </c>
      <c r="CN52" s="303"/>
      <c r="CO52" s="303"/>
      <c r="CP52" s="303"/>
      <c r="CQ52" s="303"/>
      <c r="CR52" s="303"/>
      <c r="CS52" s="303"/>
      <c r="CT52" s="72"/>
      <c r="CU52" s="19"/>
      <c r="CV52" s="302">
        <v>28.04</v>
      </c>
      <c r="CW52" s="302"/>
      <c r="CX52" s="302"/>
      <c r="CY52" s="302"/>
      <c r="CZ52" s="302"/>
      <c r="DA52" s="302"/>
      <c r="DB52" s="302"/>
      <c r="DC52" s="302"/>
      <c r="DD52" s="302"/>
      <c r="DE52" s="302">
        <v>29.36</v>
      </c>
      <c r="DF52" s="302"/>
      <c r="DG52" s="302"/>
      <c r="DH52" s="302"/>
      <c r="DI52" s="302"/>
      <c r="DJ52" s="302"/>
      <c r="DK52" s="302"/>
      <c r="DL52" s="302"/>
      <c r="DM52" s="302"/>
      <c r="DN52" s="302">
        <v>26.76</v>
      </c>
      <c r="DO52" s="302"/>
      <c r="DP52" s="302"/>
      <c r="DQ52" s="302"/>
      <c r="DR52" s="302"/>
      <c r="DS52" s="302"/>
      <c r="DT52" s="302"/>
      <c r="DU52" s="302"/>
      <c r="DV52" s="302"/>
      <c r="DW52" s="298">
        <v>1</v>
      </c>
      <c r="DX52" s="298"/>
      <c r="DY52" s="298"/>
      <c r="DZ52" s="298"/>
      <c r="EA52" s="298"/>
      <c r="EB52" s="19"/>
      <c r="EC52" s="19"/>
      <c r="ED52" s="19"/>
      <c r="EE52" s="19"/>
      <c r="EF52" s="298">
        <v>4</v>
      </c>
      <c r="EG52" s="298"/>
      <c r="EH52" s="298"/>
      <c r="EI52" s="298"/>
      <c r="EJ52" s="298"/>
      <c r="EK52" s="19"/>
      <c r="EL52" s="19"/>
      <c r="EM52" s="19"/>
      <c r="EN52" s="19"/>
      <c r="EO52" s="16"/>
      <c r="EP52" s="16"/>
      <c r="EQ52" s="16"/>
      <c r="ER52" s="16"/>
      <c r="ES52" s="16"/>
      <c r="ET52" s="16"/>
    </row>
    <row r="53" spans="1:150" ht="6" customHeight="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4"/>
      <c r="AB53" s="165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71"/>
      <c r="AU53" s="171"/>
      <c r="AV53" s="171"/>
      <c r="AW53" s="171"/>
      <c r="AX53" s="171"/>
      <c r="AY53" s="171"/>
      <c r="AZ53" s="171"/>
      <c r="BA53" s="171"/>
      <c r="BB53" s="19"/>
      <c r="BC53" s="171"/>
      <c r="BD53" s="171"/>
      <c r="BE53" s="171"/>
      <c r="BF53" s="171"/>
      <c r="BG53" s="171"/>
      <c r="BH53" s="171"/>
      <c r="BI53" s="171"/>
      <c r="BJ53" s="72"/>
      <c r="BK53" s="72"/>
      <c r="BL53" s="171"/>
      <c r="BM53" s="171"/>
      <c r="BN53" s="171"/>
      <c r="BO53" s="171"/>
      <c r="BP53" s="171"/>
      <c r="BQ53" s="171"/>
      <c r="BR53" s="171"/>
      <c r="BS53" s="72"/>
      <c r="BT53" s="72"/>
      <c r="BU53" s="171"/>
      <c r="BV53" s="171"/>
      <c r="BW53" s="171"/>
      <c r="BX53" s="171"/>
      <c r="BY53" s="171"/>
      <c r="BZ53" s="171"/>
      <c r="CA53" s="171"/>
      <c r="CB53" s="72"/>
      <c r="CC53" s="72"/>
      <c r="CD53" s="171"/>
      <c r="CE53" s="171"/>
      <c r="CF53" s="171"/>
      <c r="CG53" s="171"/>
      <c r="CH53" s="171"/>
      <c r="CI53" s="171"/>
      <c r="CJ53" s="171"/>
      <c r="CK53" s="72"/>
      <c r="CL53" s="72"/>
      <c r="CM53" s="171"/>
      <c r="CN53" s="171"/>
      <c r="CO53" s="171"/>
      <c r="CP53" s="171"/>
      <c r="CQ53" s="171"/>
      <c r="CR53" s="171"/>
      <c r="CS53" s="171"/>
      <c r="CT53" s="72"/>
      <c r="CU53" s="19"/>
      <c r="CV53" s="166"/>
      <c r="CW53" s="166"/>
      <c r="CX53" s="166"/>
      <c r="CY53" s="166"/>
      <c r="CZ53" s="166"/>
      <c r="DA53" s="166"/>
      <c r="DB53" s="166"/>
      <c r="DC53" s="166"/>
      <c r="DD53" s="166"/>
      <c r="DE53" s="166"/>
      <c r="DF53" s="166"/>
      <c r="DG53" s="166"/>
      <c r="DH53" s="166"/>
      <c r="DI53" s="166"/>
      <c r="DJ53" s="166"/>
      <c r="DK53" s="166"/>
      <c r="DL53" s="166"/>
      <c r="DM53" s="166"/>
      <c r="DN53" s="166"/>
      <c r="DO53" s="166"/>
      <c r="DP53" s="166"/>
      <c r="DQ53" s="166"/>
      <c r="DR53" s="166"/>
      <c r="DS53" s="166"/>
      <c r="DT53" s="166"/>
      <c r="DU53" s="166"/>
      <c r="DV53" s="166"/>
      <c r="DW53" s="172"/>
      <c r="DX53" s="172"/>
      <c r="DY53" s="172"/>
      <c r="DZ53" s="172"/>
      <c r="EA53" s="172"/>
      <c r="EB53" s="19"/>
      <c r="EC53" s="19"/>
      <c r="ED53" s="19"/>
      <c r="EE53" s="19"/>
      <c r="EF53" s="172"/>
      <c r="EG53" s="172"/>
      <c r="EH53" s="172"/>
      <c r="EI53" s="172"/>
      <c r="EJ53" s="172"/>
      <c r="EK53" s="19"/>
      <c r="EL53" s="19"/>
      <c r="EM53" s="19"/>
      <c r="EN53" s="19"/>
      <c r="EO53" s="16"/>
      <c r="EP53" s="16"/>
      <c r="EQ53" s="16"/>
      <c r="ER53" s="16"/>
      <c r="ES53" s="16"/>
      <c r="ET53" s="16"/>
    </row>
    <row r="54" spans="1:150" ht="13.5" customHeight="1" x14ac:dyDescent="0.2">
      <c r="A54" s="299" t="s">
        <v>350</v>
      </c>
      <c r="B54" s="299"/>
      <c r="C54" s="299"/>
      <c r="D54" s="299"/>
      <c r="E54" s="299"/>
      <c r="F54" s="299"/>
      <c r="G54" s="299"/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300"/>
      <c r="AB54" s="301" t="s">
        <v>351</v>
      </c>
      <c r="AC54" s="302"/>
      <c r="AD54" s="302"/>
      <c r="AE54" s="302"/>
      <c r="AF54" s="302"/>
      <c r="AG54" s="302"/>
      <c r="AH54" s="302"/>
      <c r="AI54" s="302"/>
      <c r="AJ54" s="302"/>
      <c r="AK54" s="302"/>
      <c r="AL54" s="302"/>
      <c r="AM54" s="302"/>
      <c r="AN54" s="302"/>
      <c r="AO54" s="302"/>
      <c r="AP54" s="302"/>
      <c r="AQ54" s="302"/>
      <c r="AR54" s="302"/>
      <c r="AS54" s="302"/>
      <c r="AT54" s="303">
        <v>108553</v>
      </c>
      <c r="AU54" s="303"/>
      <c r="AV54" s="303"/>
      <c r="AW54" s="303"/>
      <c r="AX54" s="303"/>
      <c r="AY54" s="303"/>
      <c r="AZ54" s="303"/>
      <c r="BA54" s="171"/>
      <c r="BB54" s="19"/>
      <c r="BC54" s="303">
        <v>53340</v>
      </c>
      <c r="BD54" s="303"/>
      <c r="BE54" s="303"/>
      <c r="BF54" s="303"/>
      <c r="BG54" s="303"/>
      <c r="BH54" s="303"/>
      <c r="BI54" s="303"/>
      <c r="BJ54" s="72"/>
      <c r="BK54" s="72"/>
      <c r="BL54" s="303">
        <v>55213</v>
      </c>
      <c r="BM54" s="303"/>
      <c r="BN54" s="303"/>
      <c r="BO54" s="303"/>
      <c r="BP54" s="303"/>
      <c r="BQ54" s="303"/>
      <c r="BR54" s="303"/>
      <c r="BS54" s="72"/>
      <c r="BT54" s="72"/>
      <c r="BU54" s="303">
        <v>52071</v>
      </c>
      <c r="BV54" s="303"/>
      <c r="BW54" s="303"/>
      <c r="BX54" s="303"/>
      <c r="BY54" s="303"/>
      <c r="BZ54" s="303"/>
      <c r="CA54" s="303"/>
      <c r="CB54" s="72"/>
      <c r="CC54" s="72"/>
      <c r="CD54" s="303">
        <v>25277</v>
      </c>
      <c r="CE54" s="303"/>
      <c r="CF54" s="303"/>
      <c r="CG54" s="303"/>
      <c r="CH54" s="303"/>
      <c r="CI54" s="303"/>
      <c r="CJ54" s="303"/>
      <c r="CK54" s="72"/>
      <c r="CL54" s="72"/>
      <c r="CM54" s="303">
        <v>26794</v>
      </c>
      <c r="CN54" s="303"/>
      <c r="CO54" s="303"/>
      <c r="CP54" s="303"/>
      <c r="CQ54" s="303"/>
      <c r="CR54" s="303"/>
      <c r="CS54" s="303"/>
      <c r="CT54" s="72"/>
      <c r="CU54" s="19"/>
      <c r="CV54" s="302">
        <v>47.97</v>
      </c>
      <c r="CW54" s="302"/>
      <c r="CX54" s="302"/>
      <c r="CY54" s="302"/>
      <c r="CZ54" s="302"/>
      <c r="DA54" s="302"/>
      <c r="DB54" s="302"/>
      <c r="DC54" s="302"/>
      <c r="DD54" s="302"/>
      <c r="DE54" s="302">
        <v>47.39</v>
      </c>
      <c r="DF54" s="302"/>
      <c r="DG54" s="302"/>
      <c r="DH54" s="302"/>
      <c r="DI54" s="302"/>
      <c r="DJ54" s="302"/>
      <c r="DK54" s="302"/>
      <c r="DL54" s="302"/>
      <c r="DM54" s="302"/>
      <c r="DN54" s="302">
        <v>48.53</v>
      </c>
      <c r="DO54" s="302"/>
      <c r="DP54" s="302"/>
      <c r="DQ54" s="302"/>
      <c r="DR54" s="302"/>
      <c r="DS54" s="302"/>
      <c r="DT54" s="302"/>
      <c r="DU54" s="302"/>
      <c r="DV54" s="302"/>
      <c r="DW54" s="298">
        <v>1</v>
      </c>
      <c r="DX54" s="298"/>
      <c r="DY54" s="298"/>
      <c r="DZ54" s="298"/>
      <c r="EA54" s="298"/>
      <c r="EB54" s="19"/>
      <c r="EC54" s="19"/>
      <c r="ED54" s="19"/>
      <c r="EE54" s="19"/>
      <c r="EF54" s="298">
        <v>2</v>
      </c>
      <c r="EG54" s="298"/>
      <c r="EH54" s="298"/>
      <c r="EI54" s="298"/>
      <c r="EJ54" s="298"/>
      <c r="EK54" s="19"/>
      <c r="EL54" s="19"/>
      <c r="EM54" s="19"/>
      <c r="EN54" s="19"/>
      <c r="EO54" s="16"/>
      <c r="EP54" s="16"/>
      <c r="EQ54" s="16"/>
      <c r="ER54" s="16"/>
      <c r="ES54" s="16"/>
      <c r="ET54" s="16"/>
    </row>
    <row r="55" spans="1:150" ht="13.5" customHeight="1" x14ac:dyDescent="0.2">
      <c r="A55" s="299" t="s">
        <v>63</v>
      </c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300"/>
      <c r="AB55" s="301" t="s">
        <v>352</v>
      </c>
      <c r="AC55" s="302"/>
      <c r="AD55" s="302"/>
      <c r="AE55" s="302"/>
      <c r="AF55" s="302"/>
      <c r="AG55" s="302"/>
      <c r="AH55" s="302"/>
      <c r="AI55" s="302"/>
      <c r="AJ55" s="302"/>
      <c r="AK55" s="302"/>
      <c r="AL55" s="302"/>
      <c r="AM55" s="302"/>
      <c r="AN55" s="302"/>
      <c r="AO55" s="302"/>
      <c r="AP55" s="302"/>
      <c r="AQ55" s="302"/>
      <c r="AR55" s="302"/>
      <c r="AS55" s="302"/>
      <c r="AT55" s="303">
        <v>109103</v>
      </c>
      <c r="AU55" s="303"/>
      <c r="AV55" s="303"/>
      <c r="AW55" s="303"/>
      <c r="AX55" s="303"/>
      <c r="AY55" s="303"/>
      <c r="AZ55" s="303"/>
      <c r="BA55" s="171"/>
      <c r="BB55" s="19"/>
      <c r="BC55" s="303">
        <v>53702</v>
      </c>
      <c r="BD55" s="303"/>
      <c r="BE55" s="303"/>
      <c r="BF55" s="303"/>
      <c r="BG55" s="303"/>
      <c r="BH55" s="303"/>
      <c r="BI55" s="303"/>
      <c r="BJ55" s="72"/>
      <c r="BK55" s="72"/>
      <c r="BL55" s="303">
        <v>55401</v>
      </c>
      <c r="BM55" s="303"/>
      <c r="BN55" s="303"/>
      <c r="BO55" s="303"/>
      <c r="BP55" s="303"/>
      <c r="BQ55" s="303"/>
      <c r="BR55" s="303"/>
      <c r="BS55" s="72"/>
      <c r="BT55" s="72"/>
      <c r="BU55" s="303">
        <v>47843</v>
      </c>
      <c r="BV55" s="303"/>
      <c r="BW55" s="303"/>
      <c r="BX55" s="303"/>
      <c r="BY55" s="303"/>
      <c r="BZ55" s="303"/>
      <c r="CA55" s="303"/>
      <c r="CB55" s="72"/>
      <c r="CC55" s="72"/>
      <c r="CD55" s="303">
        <v>23338</v>
      </c>
      <c r="CE55" s="303"/>
      <c r="CF55" s="303"/>
      <c r="CG55" s="303"/>
      <c r="CH55" s="303"/>
      <c r="CI55" s="303"/>
      <c r="CJ55" s="303"/>
      <c r="CK55" s="72"/>
      <c r="CL55" s="72"/>
      <c r="CM55" s="303">
        <v>24505</v>
      </c>
      <c r="CN55" s="303"/>
      <c r="CO55" s="303"/>
      <c r="CP55" s="303"/>
      <c r="CQ55" s="303"/>
      <c r="CR55" s="303"/>
      <c r="CS55" s="303"/>
      <c r="CT55" s="72"/>
      <c r="CU55" s="19"/>
      <c r="CV55" s="302">
        <v>43.85</v>
      </c>
      <c r="CW55" s="302"/>
      <c r="CX55" s="302"/>
      <c r="CY55" s="302"/>
      <c r="CZ55" s="302"/>
      <c r="DA55" s="302"/>
      <c r="DB55" s="302"/>
      <c r="DC55" s="302"/>
      <c r="DD55" s="302"/>
      <c r="DE55" s="302">
        <v>43.46</v>
      </c>
      <c r="DF55" s="302"/>
      <c r="DG55" s="302"/>
      <c r="DH55" s="302"/>
      <c r="DI55" s="302"/>
      <c r="DJ55" s="302"/>
      <c r="DK55" s="302"/>
      <c r="DL55" s="302"/>
      <c r="DM55" s="302"/>
      <c r="DN55" s="302">
        <v>44.23</v>
      </c>
      <c r="DO55" s="302"/>
      <c r="DP55" s="302"/>
      <c r="DQ55" s="302"/>
      <c r="DR55" s="302"/>
      <c r="DS55" s="302"/>
      <c r="DT55" s="302"/>
      <c r="DU55" s="302"/>
      <c r="DV55" s="302"/>
      <c r="DW55" s="298">
        <v>1</v>
      </c>
      <c r="DX55" s="298"/>
      <c r="DY55" s="298"/>
      <c r="DZ55" s="298"/>
      <c r="EA55" s="298"/>
      <c r="EB55" s="19"/>
      <c r="EC55" s="19"/>
      <c r="ED55" s="19"/>
      <c r="EE55" s="19"/>
      <c r="EF55" s="298">
        <v>3</v>
      </c>
      <c r="EG55" s="298"/>
      <c r="EH55" s="298"/>
      <c r="EI55" s="298"/>
      <c r="EJ55" s="298"/>
      <c r="EK55" s="19"/>
      <c r="EL55" s="19"/>
      <c r="EM55" s="19"/>
      <c r="EN55" s="19"/>
      <c r="EO55" s="16"/>
      <c r="EP55" s="16"/>
      <c r="EQ55" s="16"/>
      <c r="ER55" s="16"/>
      <c r="ES55" s="16"/>
      <c r="ET55" s="16"/>
    </row>
    <row r="56" spans="1:150" ht="13.5" customHeight="1" x14ac:dyDescent="0.2">
      <c r="A56" s="299" t="s">
        <v>353</v>
      </c>
      <c r="B56" s="299"/>
      <c r="C56" s="299"/>
      <c r="D56" s="299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299"/>
      <c r="X56" s="299"/>
      <c r="Y56" s="299"/>
      <c r="Z56" s="299"/>
      <c r="AA56" s="300"/>
      <c r="AB56" s="301" t="s">
        <v>352</v>
      </c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2"/>
      <c r="AN56" s="302"/>
      <c r="AO56" s="302"/>
      <c r="AP56" s="302"/>
      <c r="AQ56" s="302"/>
      <c r="AR56" s="302"/>
      <c r="AS56" s="302"/>
      <c r="AT56" s="303">
        <v>108398</v>
      </c>
      <c r="AU56" s="303"/>
      <c r="AV56" s="303"/>
      <c r="AW56" s="303"/>
      <c r="AX56" s="303"/>
      <c r="AY56" s="303"/>
      <c r="AZ56" s="303"/>
      <c r="BA56" s="171"/>
      <c r="BB56" s="19"/>
      <c r="BC56" s="303">
        <v>53313</v>
      </c>
      <c r="BD56" s="303"/>
      <c r="BE56" s="303"/>
      <c r="BF56" s="303"/>
      <c r="BG56" s="303"/>
      <c r="BH56" s="303"/>
      <c r="BI56" s="303"/>
      <c r="BJ56" s="72"/>
      <c r="BK56" s="72"/>
      <c r="BL56" s="303">
        <v>55085</v>
      </c>
      <c r="BM56" s="303"/>
      <c r="BN56" s="303"/>
      <c r="BO56" s="303"/>
      <c r="BP56" s="303"/>
      <c r="BQ56" s="303"/>
      <c r="BR56" s="303"/>
      <c r="BS56" s="72"/>
      <c r="BT56" s="72"/>
      <c r="BU56" s="303">
        <v>47056</v>
      </c>
      <c r="BV56" s="303"/>
      <c r="BW56" s="303"/>
      <c r="BX56" s="303"/>
      <c r="BY56" s="303"/>
      <c r="BZ56" s="303"/>
      <c r="CA56" s="303"/>
      <c r="CB56" s="72"/>
      <c r="CC56" s="72"/>
      <c r="CD56" s="303">
        <v>22938</v>
      </c>
      <c r="CE56" s="303"/>
      <c r="CF56" s="303"/>
      <c r="CG56" s="303"/>
      <c r="CH56" s="303"/>
      <c r="CI56" s="303"/>
      <c r="CJ56" s="303"/>
      <c r="CK56" s="72"/>
      <c r="CL56" s="72"/>
      <c r="CM56" s="303">
        <v>24118</v>
      </c>
      <c r="CN56" s="303"/>
      <c r="CO56" s="303"/>
      <c r="CP56" s="303"/>
      <c r="CQ56" s="303"/>
      <c r="CR56" s="303"/>
      <c r="CS56" s="303"/>
      <c r="CT56" s="72"/>
      <c r="CU56" s="19"/>
      <c r="CV56" s="302">
        <v>43.41</v>
      </c>
      <c r="CW56" s="302"/>
      <c r="CX56" s="302"/>
      <c r="CY56" s="302"/>
      <c r="CZ56" s="302"/>
      <c r="DA56" s="302"/>
      <c r="DB56" s="302"/>
      <c r="DC56" s="302"/>
      <c r="DD56" s="302"/>
      <c r="DE56" s="302">
        <v>43.03</v>
      </c>
      <c r="DF56" s="302"/>
      <c r="DG56" s="302"/>
      <c r="DH56" s="302"/>
      <c r="DI56" s="302"/>
      <c r="DJ56" s="302"/>
      <c r="DK56" s="302"/>
      <c r="DL56" s="302"/>
      <c r="DM56" s="302"/>
      <c r="DN56" s="302">
        <v>43.78</v>
      </c>
      <c r="DO56" s="302"/>
      <c r="DP56" s="302"/>
      <c r="DQ56" s="302"/>
      <c r="DR56" s="302"/>
      <c r="DS56" s="302"/>
      <c r="DT56" s="302"/>
      <c r="DU56" s="302"/>
      <c r="DV56" s="302"/>
      <c r="DW56" s="298">
        <v>5</v>
      </c>
      <c r="DX56" s="298"/>
      <c r="DY56" s="298"/>
      <c r="DZ56" s="298"/>
      <c r="EA56" s="298"/>
      <c r="EB56" s="19"/>
      <c r="EC56" s="19"/>
      <c r="ED56" s="19"/>
      <c r="EE56" s="19"/>
      <c r="EF56" s="298">
        <v>10</v>
      </c>
      <c r="EG56" s="298"/>
      <c r="EH56" s="298"/>
      <c r="EI56" s="298"/>
      <c r="EJ56" s="298"/>
      <c r="EK56" s="19"/>
      <c r="EL56" s="19"/>
      <c r="EM56" s="19"/>
      <c r="EN56" s="19"/>
      <c r="EO56" s="16"/>
      <c r="EP56" s="16"/>
      <c r="EQ56" s="16"/>
      <c r="ER56" s="16"/>
      <c r="ES56" s="16"/>
      <c r="ET56" s="16"/>
    </row>
    <row r="57" spans="1:150" ht="13.5" customHeight="1" x14ac:dyDescent="0.2">
      <c r="A57" s="299" t="s">
        <v>55</v>
      </c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300"/>
      <c r="AB57" s="301" t="s">
        <v>354</v>
      </c>
      <c r="AC57" s="302"/>
      <c r="AD57" s="302"/>
      <c r="AE57" s="302"/>
      <c r="AF57" s="302"/>
      <c r="AG57" s="302"/>
      <c r="AH57" s="302"/>
      <c r="AI57" s="302"/>
      <c r="AJ57" s="302"/>
      <c r="AK57" s="302"/>
      <c r="AL57" s="302"/>
      <c r="AM57" s="302"/>
      <c r="AN57" s="302"/>
      <c r="AO57" s="302"/>
      <c r="AP57" s="302"/>
      <c r="AQ57" s="302"/>
      <c r="AR57" s="302"/>
      <c r="AS57" s="302"/>
      <c r="AT57" s="305">
        <v>109021</v>
      </c>
      <c r="AU57" s="305"/>
      <c r="AV57" s="305"/>
      <c r="AW57" s="305"/>
      <c r="AX57" s="305"/>
      <c r="AY57" s="305"/>
      <c r="AZ57" s="305"/>
      <c r="BA57" s="161"/>
      <c r="BB57" s="16"/>
      <c r="BC57" s="305">
        <v>53658</v>
      </c>
      <c r="BD57" s="305"/>
      <c r="BE57" s="305"/>
      <c r="BF57" s="305"/>
      <c r="BG57" s="305"/>
      <c r="BH57" s="305"/>
      <c r="BI57" s="305"/>
      <c r="BJ57" s="71"/>
      <c r="BK57" s="71"/>
      <c r="BL57" s="305">
        <v>55363</v>
      </c>
      <c r="BM57" s="305"/>
      <c r="BN57" s="305"/>
      <c r="BO57" s="305"/>
      <c r="BP57" s="305"/>
      <c r="BQ57" s="305"/>
      <c r="BR57" s="305"/>
      <c r="BS57" s="71"/>
      <c r="BT57" s="71"/>
      <c r="BU57" s="305">
        <v>52273</v>
      </c>
      <c r="BV57" s="305"/>
      <c r="BW57" s="305"/>
      <c r="BX57" s="305"/>
      <c r="BY57" s="305"/>
      <c r="BZ57" s="305"/>
      <c r="CA57" s="305"/>
      <c r="CB57" s="71"/>
      <c r="CC57" s="71"/>
      <c r="CD57" s="305">
        <v>25780</v>
      </c>
      <c r="CE57" s="305"/>
      <c r="CF57" s="305"/>
      <c r="CG57" s="305"/>
      <c r="CH57" s="305"/>
      <c r="CI57" s="305"/>
      <c r="CJ57" s="305"/>
      <c r="CK57" s="71"/>
      <c r="CL57" s="71"/>
      <c r="CM57" s="305">
        <v>26493</v>
      </c>
      <c r="CN57" s="305"/>
      <c r="CO57" s="305"/>
      <c r="CP57" s="305"/>
      <c r="CQ57" s="305"/>
      <c r="CR57" s="305"/>
      <c r="CS57" s="305"/>
      <c r="CT57" s="71"/>
      <c r="CU57" s="16"/>
      <c r="CV57" s="306" t="s">
        <v>355</v>
      </c>
      <c r="CW57" s="306"/>
      <c r="CX57" s="306"/>
      <c r="CY57" s="306"/>
      <c r="CZ57" s="306"/>
      <c r="DA57" s="306"/>
      <c r="DB57" s="306"/>
      <c r="DC57" s="306"/>
      <c r="DD57" s="306"/>
      <c r="DE57" s="307">
        <v>48.05</v>
      </c>
      <c r="DF57" s="307"/>
      <c r="DG57" s="307"/>
      <c r="DH57" s="307"/>
      <c r="DI57" s="307"/>
      <c r="DJ57" s="307"/>
      <c r="DK57" s="307"/>
      <c r="DL57" s="307"/>
      <c r="DM57" s="307"/>
      <c r="DN57" s="307">
        <v>47.85</v>
      </c>
      <c r="DO57" s="307"/>
      <c r="DP57" s="307"/>
      <c r="DQ57" s="307"/>
      <c r="DR57" s="307"/>
      <c r="DS57" s="307"/>
      <c r="DT57" s="307"/>
      <c r="DU57" s="307"/>
      <c r="DV57" s="307"/>
      <c r="DW57" s="304">
        <v>1</v>
      </c>
      <c r="DX57" s="304"/>
      <c r="DY57" s="304"/>
      <c r="DZ57" s="304"/>
      <c r="EA57" s="304"/>
      <c r="EB57" s="167"/>
      <c r="EC57" s="167"/>
      <c r="ED57" s="167"/>
      <c r="EE57" s="16"/>
      <c r="EF57" s="304">
        <v>3</v>
      </c>
      <c r="EG57" s="304"/>
      <c r="EH57" s="304"/>
      <c r="EI57" s="304"/>
      <c r="EJ57" s="304"/>
      <c r="EK57" s="167"/>
      <c r="EL57" s="167"/>
      <c r="EM57" s="167"/>
      <c r="EN57" s="16"/>
      <c r="EO57" s="16"/>
      <c r="EP57" s="16"/>
      <c r="EQ57" s="16"/>
      <c r="ER57" s="16"/>
      <c r="ES57" s="16"/>
      <c r="ET57" s="16"/>
    </row>
    <row r="58" spans="1:150" ht="13.5" customHeight="1" x14ac:dyDescent="0.2">
      <c r="A58" s="299" t="s">
        <v>56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300"/>
      <c r="AB58" s="301" t="s">
        <v>354</v>
      </c>
      <c r="AC58" s="302"/>
      <c r="AD58" s="302"/>
      <c r="AE58" s="302"/>
      <c r="AF58" s="302"/>
      <c r="AG58" s="302"/>
      <c r="AH58" s="302"/>
      <c r="AI58" s="302"/>
      <c r="AJ58" s="302"/>
      <c r="AK58" s="302"/>
      <c r="AL58" s="302"/>
      <c r="AM58" s="302"/>
      <c r="AN58" s="302"/>
      <c r="AO58" s="302"/>
      <c r="AP58" s="302"/>
      <c r="AQ58" s="302"/>
      <c r="AR58" s="302"/>
      <c r="AS58" s="302"/>
      <c r="AT58" s="305">
        <v>109021</v>
      </c>
      <c r="AU58" s="305"/>
      <c r="AV58" s="305"/>
      <c r="AW58" s="305"/>
      <c r="AX58" s="305"/>
      <c r="AY58" s="305"/>
      <c r="AZ58" s="305"/>
      <c r="BA58" s="161"/>
      <c r="BB58" s="16"/>
      <c r="BC58" s="305">
        <v>53658</v>
      </c>
      <c r="BD58" s="305"/>
      <c r="BE58" s="305"/>
      <c r="BF58" s="305"/>
      <c r="BG58" s="305"/>
      <c r="BH58" s="305"/>
      <c r="BI58" s="305"/>
      <c r="BJ58" s="71"/>
      <c r="BK58" s="71"/>
      <c r="BL58" s="305">
        <v>55363</v>
      </c>
      <c r="BM58" s="305"/>
      <c r="BN58" s="305"/>
      <c r="BO58" s="305"/>
      <c r="BP58" s="305"/>
      <c r="BQ58" s="305"/>
      <c r="BR58" s="305"/>
      <c r="BS58" s="71"/>
      <c r="BT58" s="71"/>
      <c r="BU58" s="305">
        <v>52269</v>
      </c>
      <c r="BV58" s="305"/>
      <c r="BW58" s="305"/>
      <c r="BX58" s="305"/>
      <c r="BY58" s="305"/>
      <c r="BZ58" s="305"/>
      <c r="CA58" s="305"/>
      <c r="CB58" s="71"/>
      <c r="CC58" s="71"/>
      <c r="CD58" s="305">
        <v>25777</v>
      </c>
      <c r="CE58" s="305"/>
      <c r="CF58" s="305"/>
      <c r="CG58" s="305"/>
      <c r="CH58" s="305"/>
      <c r="CI58" s="305"/>
      <c r="CJ58" s="305"/>
      <c r="CK58" s="71"/>
      <c r="CL58" s="71"/>
      <c r="CM58" s="305">
        <v>26492</v>
      </c>
      <c r="CN58" s="305"/>
      <c r="CO58" s="305"/>
      <c r="CP58" s="305"/>
      <c r="CQ58" s="305"/>
      <c r="CR58" s="305"/>
      <c r="CS58" s="305"/>
      <c r="CT58" s="71"/>
      <c r="CU58" s="16"/>
      <c r="CV58" s="306" t="s">
        <v>356</v>
      </c>
      <c r="CW58" s="306"/>
      <c r="CX58" s="306"/>
      <c r="CY58" s="306"/>
      <c r="CZ58" s="306"/>
      <c r="DA58" s="306"/>
      <c r="DB58" s="306"/>
      <c r="DC58" s="306"/>
      <c r="DD58" s="306"/>
      <c r="DE58" s="307">
        <v>48.04</v>
      </c>
      <c r="DF58" s="307"/>
      <c r="DG58" s="307"/>
      <c r="DH58" s="307"/>
      <c r="DI58" s="307"/>
      <c r="DJ58" s="307"/>
      <c r="DK58" s="307"/>
      <c r="DL58" s="307"/>
      <c r="DM58" s="307"/>
      <c r="DN58" s="307">
        <v>47.85</v>
      </c>
      <c r="DO58" s="307"/>
      <c r="DP58" s="307"/>
      <c r="DQ58" s="307"/>
      <c r="DR58" s="307"/>
      <c r="DS58" s="307"/>
      <c r="DT58" s="307"/>
      <c r="DU58" s="307"/>
      <c r="DV58" s="307"/>
      <c r="DW58" s="304" t="s">
        <v>157</v>
      </c>
      <c r="DX58" s="304"/>
      <c r="DY58" s="304"/>
      <c r="DZ58" s="304"/>
      <c r="EA58" s="304"/>
      <c r="EB58" s="167"/>
      <c r="EC58" s="167"/>
      <c r="ED58" s="167"/>
      <c r="EE58" s="16"/>
      <c r="EF58" s="304" t="s">
        <v>157</v>
      </c>
      <c r="EG58" s="304"/>
      <c r="EH58" s="304"/>
      <c r="EI58" s="304"/>
      <c r="EJ58" s="304"/>
      <c r="EK58" s="167"/>
      <c r="EL58" s="167"/>
      <c r="EM58" s="167"/>
      <c r="EN58" s="16"/>
      <c r="EO58" s="16"/>
      <c r="EP58" s="16"/>
      <c r="EQ58" s="16"/>
      <c r="ER58" s="16"/>
      <c r="ES58" s="16"/>
      <c r="ET58" s="16"/>
    </row>
    <row r="59" spans="1:150" ht="13.5" customHeight="1" x14ac:dyDescent="0.2">
      <c r="A59" s="299" t="s">
        <v>57</v>
      </c>
      <c r="B59" s="299"/>
      <c r="C59" s="299"/>
      <c r="D59" s="299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300"/>
      <c r="AB59" s="301" t="s">
        <v>354</v>
      </c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2"/>
      <c r="AN59" s="302"/>
      <c r="AO59" s="302"/>
      <c r="AP59" s="302"/>
      <c r="AQ59" s="302"/>
      <c r="AR59" s="302"/>
      <c r="AS59" s="302"/>
      <c r="AT59" s="303">
        <v>109021</v>
      </c>
      <c r="AU59" s="303"/>
      <c r="AV59" s="303"/>
      <c r="AW59" s="303"/>
      <c r="AX59" s="303"/>
      <c r="AY59" s="303"/>
      <c r="AZ59" s="303"/>
      <c r="BA59" s="171"/>
      <c r="BB59" s="19"/>
      <c r="BC59" s="303">
        <v>53658</v>
      </c>
      <c r="BD59" s="303"/>
      <c r="BE59" s="303"/>
      <c r="BF59" s="303"/>
      <c r="BG59" s="303"/>
      <c r="BH59" s="303"/>
      <c r="BI59" s="303"/>
      <c r="BJ59" s="72"/>
      <c r="BK59" s="72"/>
      <c r="BL59" s="303">
        <v>55363</v>
      </c>
      <c r="BM59" s="303"/>
      <c r="BN59" s="303"/>
      <c r="BO59" s="303"/>
      <c r="BP59" s="303"/>
      <c r="BQ59" s="303"/>
      <c r="BR59" s="303"/>
      <c r="BS59" s="72"/>
      <c r="BT59" s="72"/>
      <c r="BU59" s="303">
        <v>52206</v>
      </c>
      <c r="BV59" s="303"/>
      <c r="BW59" s="303"/>
      <c r="BX59" s="303"/>
      <c r="BY59" s="303"/>
      <c r="BZ59" s="303"/>
      <c r="CA59" s="303"/>
      <c r="CB59" s="72"/>
      <c r="CC59" s="72"/>
      <c r="CD59" s="303">
        <v>25738</v>
      </c>
      <c r="CE59" s="303"/>
      <c r="CF59" s="303"/>
      <c r="CG59" s="303"/>
      <c r="CH59" s="303"/>
      <c r="CI59" s="303"/>
      <c r="CJ59" s="303"/>
      <c r="CK59" s="72"/>
      <c r="CL59" s="72"/>
      <c r="CM59" s="303">
        <v>26468</v>
      </c>
      <c r="CN59" s="303"/>
      <c r="CO59" s="303"/>
      <c r="CP59" s="303"/>
      <c r="CQ59" s="303"/>
      <c r="CR59" s="303"/>
      <c r="CS59" s="303"/>
      <c r="CT59" s="72"/>
      <c r="CU59" s="19"/>
      <c r="CV59" s="302">
        <v>47.89</v>
      </c>
      <c r="CW59" s="302"/>
      <c r="CX59" s="302"/>
      <c r="CY59" s="302"/>
      <c r="CZ59" s="302"/>
      <c r="DA59" s="302"/>
      <c r="DB59" s="302"/>
      <c r="DC59" s="302"/>
      <c r="DD59" s="302"/>
      <c r="DE59" s="302">
        <v>47.97</v>
      </c>
      <c r="DF59" s="302"/>
      <c r="DG59" s="302"/>
      <c r="DH59" s="302"/>
      <c r="DI59" s="302"/>
      <c r="DJ59" s="302"/>
      <c r="DK59" s="302"/>
      <c r="DL59" s="302"/>
      <c r="DM59" s="302"/>
      <c r="DN59" s="308" t="s">
        <v>357</v>
      </c>
      <c r="DO59" s="308"/>
      <c r="DP59" s="308"/>
      <c r="DQ59" s="308"/>
      <c r="DR59" s="308"/>
      <c r="DS59" s="308"/>
      <c r="DT59" s="308"/>
      <c r="DU59" s="308"/>
      <c r="DV59" s="308"/>
      <c r="DW59" s="298" t="s">
        <v>157</v>
      </c>
      <c r="DX59" s="298"/>
      <c r="DY59" s="298"/>
      <c r="DZ59" s="298"/>
      <c r="EA59" s="298"/>
      <c r="EB59" s="172"/>
      <c r="EC59" s="172"/>
      <c r="ED59" s="172"/>
      <c r="EE59" s="19"/>
      <c r="EF59" s="298" t="s">
        <v>157</v>
      </c>
      <c r="EG59" s="298"/>
      <c r="EH59" s="298"/>
      <c r="EI59" s="298"/>
      <c r="EJ59" s="298"/>
      <c r="EK59" s="172"/>
      <c r="EL59" s="172"/>
      <c r="EM59" s="172"/>
      <c r="EN59" s="19"/>
      <c r="EO59" s="16"/>
      <c r="EP59" s="16"/>
      <c r="EQ59" s="16"/>
      <c r="ER59" s="16"/>
      <c r="ES59" s="16"/>
      <c r="ET59" s="16"/>
    </row>
    <row r="60" spans="1:150" ht="6" customHeight="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4"/>
      <c r="AB60" s="165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1"/>
      <c r="AU60" s="161"/>
      <c r="AV60" s="161"/>
      <c r="AW60" s="161"/>
      <c r="AX60" s="161"/>
      <c r="AY60" s="161"/>
      <c r="AZ60" s="161"/>
      <c r="BA60" s="161"/>
      <c r="BB60" s="16"/>
      <c r="BC60" s="161"/>
      <c r="BD60" s="161"/>
      <c r="BE60" s="161"/>
      <c r="BF60" s="161"/>
      <c r="BG60" s="161"/>
      <c r="BH60" s="161"/>
      <c r="BI60" s="161"/>
      <c r="BJ60" s="71"/>
      <c r="BK60" s="71"/>
      <c r="BL60" s="161"/>
      <c r="BM60" s="161"/>
      <c r="BN60" s="161"/>
      <c r="BO60" s="161"/>
      <c r="BP60" s="161"/>
      <c r="BQ60" s="161"/>
      <c r="BR60" s="161"/>
      <c r="BS60" s="71"/>
      <c r="BT60" s="71"/>
      <c r="BU60" s="161"/>
      <c r="BV60" s="161"/>
      <c r="BW60" s="161"/>
      <c r="BX60" s="161"/>
      <c r="BY60" s="161"/>
      <c r="BZ60" s="161"/>
      <c r="CA60" s="161"/>
      <c r="CB60" s="71"/>
      <c r="CC60" s="71"/>
      <c r="CD60" s="161"/>
      <c r="CE60" s="161"/>
      <c r="CF60" s="161"/>
      <c r="CG60" s="161"/>
      <c r="CH60" s="161"/>
      <c r="CI60" s="161"/>
      <c r="CJ60" s="161"/>
      <c r="CK60" s="71"/>
      <c r="CL60" s="71"/>
      <c r="CM60" s="161"/>
      <c r="CN60" s="161"/>
      <c r="CO60" s="161"/>
      <c r="CP60" s="161"/>
      <c r="CQ60" s="161"/>
      <c r="CR60" s="161"/>
      <c r="CS60" s="161"/>
      <c r="CT60" s="71"/>
      <c r="CU60" s="16"/>
      <c r="CV60" s="162"/>
      <c r="CW60" s="162"/>
      <c r="CX60" s="162"/>
      <c r="CY60" s="162"/>
      <c r="CZ60" s="162"/>
      <c r="DA60" s="162"/>
      <c r="DB60" s="162"/>
      <c r="DC60" s="162"/>
      <c r="DD60" s="162"/>
      <c r="DE60" s="162"/>
      <c r="DF60" s="162"/>
      <c r="DG60" s="162"/>
      <c r="DH60" s="162"/>
      <c r="DI60" s="162"/>
      <c r="DJ60" s="162"/>
      <c r="DK60" s="162"/>
      <c r="DL60" s="162"/>
      <c r="DM60" s="162"/>
      <c r="DN60" s="170"/>
      <c r="DO60" s="170"/>
      <c r="DP60" s="170"/>
      <c r="DQ60" s="170"/>
      <c r="DR60" s="170"/>
      <c r="DS60" s="170"/>
      <c r="DT60" s="170"/>
      <c r="DU60" s="170"/>
      <c r="DV60" s="170"/>
      <c r="DW60" s="167"/>
      <c r="DX60" s="167"/>
      <c r="DY60" s="167"/>
      <c r="DZ60" s="167"/>
      <c r="EA60" s="167"/>
      <c r="EB60" s="167"/>
      <c r="EC60" s="167"/>
      <c r="ED60" s="167"/>
      <c r="EE60" s="16"/>
      <c r="EF60" s="167"/>
      <c r="EG60" s="167"/>
      <c r="EH60" s="167"/>
      <c r="EI60" s="167"/>
      <c r="EJ60" s="167"/>
      <c r="EK60" s="167"/>
      <c r="EL60" s="167"/>
      <c r="EM60" s="167"/>
      <c r="EN60" s="16"/>
      <c r="EO60" s="16"/>
      <c r="EP60" s="16"/>
      <c r="EQ60" s="16"/>
      <c r="ER60" s="16"/>
      <c r="ES60" s="16"/>
      <c r="ET60" s="16"/>
    </row>
    <row r="61" spans="1:150" ht="13.5" customHeight="1" x14ac:dyDescent="0.2">
      <c r="A61" s="299" t="s">
        <v>58</v>
      </c>
      <c r="B61" s="299"/>
      <c r="C61" s="299"/>
      <c r="D61" s="299"/>
      <c r="E61" s="299"/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S61" s="299"/>
      <c r="T61" s="299"/>
      <c r="U61" s="299"/>
      <c r="V61" s="299"/>
      <c r="W61" s="299"/>
      <c r="X61" s="299"/>
      <c r="Y61" s="299"/>
      <c r="Z61" s="299"/>
      <c r="AA61" s="300"/>
      <c r="AB61" s="301" t="s">
        <v>385</v>
      </c>
      <c r="AC61" s="302"/>
      <c r="AD61" s="302"/>
      <c r="AE61" s="302"/>
      <c r="AF61" s="302"/>
      <c r="AG61" s="302"/>
      <c r="AH61" s="302"/>
      <c r="AI61" s="302"/>
      <c r="AJ61" s="302"/>
      <c r="AK61" s="302"/>
      <c r="AL61" s="302"/>
      <c r="AM61" s="302"/>
      <c r="AN61" s="302"/>
      <c r="AO61" s="302"/>
      <c r="AP61" s="302"/>
      <c r="AQ61" s="302"/>
      <c r="AR61" s="302"/>
      <c r="AS61" s="302"/>
      <c r="AT61" s="303">
        <v>108764</v>
      </c>
      <c r="AU61" s="303"/>
      <c r="AV61" s="303"/>
      <c r="AW61" s="303"/>
      <c r="AX61" s="303"/>
      <c r="AY61" s="303"/>
      <c r="AZ61" s="303"/>
      <c r="BA61" s="171"/>
      <c r="BB61" s="19"/>
      <c r="BC61" s="303">
        <v>53613</v>
      </c>
      <c r="BD61" s="303"/>
      <c r="BE61" s="303"/>
      <c r="BF61" s="303"/>
      <c r="BG61" s="303"/>
      <c r="BH61" s="303"/>
      <c r="BI61" s="303"/>
      <c r="BJ61" s="72"/>
      <c r="BK61" s="72"/>
      <c r="BL61" s="303">
        <v>55151</v>
      </c>
      <c r="BM61" s="303"/>
      <c r="BN61" s="303"/>
      <c r="BO61" s="303"/>
      <c r="BP61" s="303"/>
      <c r="BQ61" s="303"/>
      <c r="BR61" s="303"/>
      <c r="BS61" s="72"/>
      <c r="BT61" s="72"/>
      <c r="BU61" s="303">
        <v>52297</v>
      </c>
      <c r="BV61" s="303"/>
      <c r="BW61" s="303"/>
      <c r="BX61" s="303"/>
      <c r="BY61" s="303"/>
      <c r="BZ61" s="303"/>
      <c r="CA61" s="303"/>
      <c r="CB61" s="72"/>
      <c r="CC61" s="72"/>
      <c r="CD61" s="303">
        <v>25760</v>
      </c>
      <c r="CE61" s="303"/>
      <c r="CF61" s="303"/>
      <c r="CG61" s="303"/>
      <c r="CH61" s="303"/>
      <c r="CI61" s="303"/>
      <c r="CJ61" s="303"/>
      <c r="CK61" s="72"/>
      <c r="CL61" s="72"/>
      <c r="CM61" s="303">
        <v>26537</v>
      </c>
      <c r="CN61" s="303"/>
      <c r="CO61" s="303"/>
      <c r="CP61" s="303"/>
      <c r="CQ61" s="303"/>
      <c r="CR61" s="303"/>
      <c r="CS61" s="303"/>
      <c r="CT61" s="72"/>
      <c r="CU61" s="19"/>
      <c r="CV61" s="302">
        <v>48.08</v>
      </c>
      <c r="CW61" s="302"/>
      <c r="CX61" s="302"/>
      <c r="CY61" s="302"/>
      <c r="CZ61" s="302"/>
      <c r="DA61" s="302"/>
      <c r="DB61" s="302"/>
      <c r="DC61" s="302"/>
      <c r="DD61" s="302"/>
      <c r="DE61" s="302">
        <v>48.05</v>
      </c>
      <c r="DF61" s="302"/>
      <c r="DG61" s="302"/>
      <c r="DH61" s="302"/>
      <c r="DI61" s="302"/>
      <c r="DJ61" s="302"/>
      <c r="DK61" s="302"/>
      <c r="DL61" s="302"/>
      <c r="DM61" s="302"/>
      <c r="DN61" s="302">
        <v>48.12</v>
      </c>
      <c r="DO61" s="302"/>
      <c r="DP61" s="302"/>
      <c r="DQ61" s="302"/>
      <c r="DR61" s="302"/>
      <c r="DS61" s="302"/>
      <c r="DT61" s="302"/>
      <c r="DU61" s="302"/>
      <c r="DV61" s="302"/>
      <c r="DW61" s="298">
        <v>2</v>
      </c>
      <c r="DX61" s="298"/>
      <c r="DY61" s="298"/>
      <c r="DZ61" s="298"/>
      <c r="EA61" s="298"/>
      <c r="EB61" s="19"/>
      <c r="EC61" s="19"/>
      <c r="ED61" s="19"/>
      <c r="EE61" s="19"/>
      <c r="EF61" s="298">
        <v>8</v>
      </c>
      <c r="EG61" s="298"/>
      <c r="EH61" s="298"/>
      <c r="EI61" s="298"/>
      <c r="EJ61" s="298"/>
      <c r="EK61" s="19"/>
      <c r="EL61" s="19"/>
      <c r="EM61" s="19"/>
      <c r="EN61" s="19"/>
      <c r="EO61" s="16"/>
      <c r="EP61" s="16"/>
      <c r="EQ61" s="16"/>
      <c r="ER61" s="16"/>
      <c r="ES61" s="16"/>
      <c r="ET61" s="16"/>
    </row>
    <row r="62" spans="1:150" ht="13.5" customHeight="1" x14ac:dyDescent="0.2">
      <c r="A62" s="299" t="s">
        <v>59</v>
      </c>
      <c r="B62" s="299"/>
      <c r="C62" s="299"/>
      <c r="D62" s="299"/>
      <c r="E62" s="299"/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S62" s="299"/>
      <c r="T62" s="299"/>
      <c r="U62" s="299"/>
      <c r="V62" s="299"/>
      <c r="W62" s="299"/>
      <c r="X62" s="299"/>
      <c r="Y62" s="299"/>
      <c r="Z62" s="299"/>
      <c r="AA62" s="300"/>
      <c r="AB62" s="301" t="s">
        <v>385</v>
      </c>
      <c r="AC62" s="302"/>
      <c r="AD62" s="302"/>
      <c r="AE62" s="302"/>
      <c r="AF62" s="302"/>
      <c r="AG62" s="302"/>
      <c r="AH62" s="302"/>
      <c r="AI62" s="302"/>
      <c r="AJ62" s="302"/>
      <c r="AK62" s="302"/>
      <c r="AL62" s="302"/>
      <c r="AM62" s="302"/>
      <c r="AN62" s="302"/>
      <c r="AO62" s="302"/>
      <c r="AP62" s="302"/>
      <c r="AQ62" s="302"/>
      <c r="AR62" s="302"/>
      <c r="AS62" s="302"/>
      <c r="AT62" s="303">
        <v>108764</v>
      </c>
      <c r="AU62" s="303"/>
      <c r="AV62" s="303"/>
      <c r="AW62" s="303"/>
      <c r="AX62" s="303"/>
      <c r="AY62" s="303"/>
      <c r="AZ62" s="303"/>
      <c r="BA62" s="171"/>
      <c r="BB62" s="19"/>
      <c r="BC62" s="303">
        <v>53613</v>
      </c>
      <c r="BD62" s="303"/>
      <c r="BE62" s="303"/>
      <c r="BF62" s="303"/>
      <c r="BG62" s="303"/>
      <c r="BH62" s="303"/>
      <c r="BI62" s="303"/>
      <c r="BJ62" s="72"/>
      <c r="BK62" s="72"/>
      <c r="BL62" s="303">
        <v>55151</v>
      </c>
      <c r="BM62" s="303"/>
      <c r="BN62" s="303"/>
      <c r="BO62" s="303"/>
      <c r="BP62" s="303"/>
      <c r="BQ62" s="303"/>
      <c r="BR62" s="303"/>
      <c r="BS62" s="72"/>
      <c r="BT62" s="72"/>
      <c r="BU62" s="303">
        <v>52295</v>
      </c>
      <c r="BV62" s="303"/>
      <c r="BW62" s="303"/>
      <c r="BX62" s="303"/>
      <c r="BY62" s="303"/>
      <c r="BZ62" s="303"/>
      <c r="CA62" s="303"/>
      <c r="CB62" s="72"/>
      <c r="CC62" s="72"/>
      <c r="CD62" s="303">
        <v>25758</v>
      </c>
      <c r="CE62" s="303"/>
      <c r="CF62" s="303"/>
      <c r="CG62" s="303"/>
      <c r="CH62" s="303"/>
      <c r="CI62" s="303"/>
      <c r="CJ62" s="303"/>
      <c r="CK62" s="72"/>
      <c r="CL62" s="72"/>
      <c r="CM62" s="303">
        <v>26537</v>
      </c>
      <c r="CN62" s="303"/>
      <c r="CO62" s="303"/>
      <c r="CP62" s="303"/>
      <c r="CQ62" s="303"/>
      <c r="CR62" s="303"/>
      <c r="CS62" s="303"/>
      <c r="CT62" s="72"/>
      <c r="CU62" s="19"/>
      <c r="CV62" s="302">
        <v>48.08</v>
      </c>
      <c r="CW62" s="302"/>
      <c r="CX62" s="302"/>
      <c r="CY62" s="302"/>
      <c r="CZ62" s="302"/>
      <c r="DA62" s="302"/>
      <c r="DB62" s="302"/>
      <c r="DC62" s="302"/>
      <c r="DD62" s="302"/>
      <c r="DE62" s="302">
        <v>48.04</v>
      </c>
      <c r="DF62" s="302"/>
      <c r="DG62" s="302"/>
      <c r="DH62" s="302"/>
      <c r="DI62" s="302"/>
      <c r="DJ62" s="302"/>
      <c r="DK62" s="302"/>
      <c r="DL62" s="302"/>
      <c r="DM62" s="302"/>
      <c r="DN62" s="302">
        <v>48.12</v>
      </c>
      <c r="DO62" s="302"/>
      <c r="DP62" s="302"/>
      <c r="DQ62" s="302"/>
      <c r="DR62" s="302"/>
      <c r="DS62" s="302"/>
      <c r="DT62" s="302"/>
      <c r="DU62" s="302"/>
      <c r="DV62" s="302"/>
      <c r="DW62" s="298" t="s">
        <v>157</v>
      </c>
      <c r="DX62" s="298"/>
      <c r="DY62" s="298"/>
      <c r="DZ62" s="298"/>
      <c r="EA62" s="298"/>
      <c r="EB62" s="19"/>
      <c r="EC62" s="19"/>
      <c r="ED62" s="19"/>
      <c r="EE62" s="19"/>
      <c r="EF62" s="298" t="s">
        <v>157</v>
      </c>
      <c r="EG62" s="298"/>
      <c r="EH62" s="298"/>
      <c r="EI62" s="298"/>
      <c r="EJ62" s="298"/>
      <c r="EK62" s="19"/>
      <c r="EL62" s="19"/>
      <c r="EM62" s="19"/>
      <c r="EN62" s="19"/>
      <c r="EO62" s="16"/>
      <c r="EP62" s="16"/>
      <c r="EQ62" s="16"/>
      <c r="ER62" s="16"/>
      <c r="ES62" s="16"/>
      <c r="ET62" s="16"/>
    </row>
    <row r="63" spans="1:150" ht="13.5" customHeight="1" x14ac:dyDescent="0.2">
      <c r="A63" s="163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4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71"/>
      <c r="AU63" s="171"/>
      <c r="AV63" s="171"/>
      <c r="AW63" s="171"/>
      <c r="AX63" s="171"/>
      <c r="AY63" s="171"/>
      <c r="AZ63" s="171"/>
      <c r="BA63" s="171"/>
      <c r="BB63" s="19"/>
      <c r="BC63" s="171"/>
      <c r="BD63" s="171"/>
      <c r="BE63" s="171"/>
      <c r="BF63" s="171"/>
      <c r="BG63" s="171"/>
      <c r="BH63" s="171"/>
      <c r="BI63" s="171"/>
      <c r="BJ63" s="72"/>
      <c r="BK63" s="72"/>
      <c r="BL63" s="171"/>
      <c r="BM63" s="171"/>
      <c r="BN63" s="171"/>
      <c r="BO63" s="171"/>
      <c r="BP63" s="171"/>
      <c r="BQ63" s="171"/>
      <c r="BR63" s="171"/>
      <c r="BS63" s="72"/>
      <c r="BT63" s="72"/>
      <c r="BU63" s="171"/>
      <c r="BV63" s="171"/>
      <c r="BW63" s="171"/>
      <c r="BX63" s="171"/>
      <c r="BY63" s="171"/>
      <c r="BZ63" s="171"/>
      <c r="CA63" s="171"/>
      <c r="CB63" s="72"/>
      <c r="CC63" s="72"/>
      <c r="CD63" s="171"/>
      <c r="CE63" s="171"/>
      <c r="CF63" s="171"/>
      <c r="CG63" s="171"/>
      <c r="CH63" s="171"/>
      <c r="CI63" s="171"/>
      <c r="CJ63" s="171"/>
      <c r="CK63" s="72"/>
      <c r="CL63" s="72"/>
      <c r="CM63" s="171"/>
      <c r="CN63" s="171"/>
      <c r="CO63" s="171"/>
      <c r="CP63" s="171"/>
      <c r="CQ63" s="171"/>
      <c r="CR63" s="171"/>
      <c r="CS63" s="171"/>
      <c r="CT63" s="72"/>
      <c r="CU63" s="19"/>
      <c r="CV63" s="166"/>
      <c r="CW63" s="166"/>
      <c r="CX63" s="166"/>
      <c r="CY63" s="166"/>
      <c r="CZ63" s="166"/>
      <c r="DA63" s="166"/>
      <c r="DB63" s="166"/>
      <c r="DC63" s="166"/>
      <c r="DD63" s="166"/>
      <c r="DE63" s="166"/>
      <c r="DF63" s="166"/>
      <c r="DG63" s="166"/>
      <c r="DH63" s="166"/>
      <c r="DI63" s="166"/>
      <c r="DJ63" s="166"/>
      <c r="DK63" s="166"/>
      <c r="DL63" s="166"/>
      <c r="DM63" s="166"/>
      <c r="DN63" s="166"/>
      <c r="DO63" s="166"/>
      <c r="DP63" s="166"/>
      <c r="DQ63" s="166"/>
      <c r="DR63" s="166"/>
      <c r="DS63" s="166"/>
      <c r="DT63" s="166"/>
      <c r="DU63" s="166"/>
      <c r="DV63" s="166"/>
      <c r="DW63" s="172"/>
      <c r="DX63" s="172"/>
      <c r="DY63" s="172"/>
      <c r="DZ63" s="172"/>
      <c r="EA63" s="172"/>
      <c r="EB63" s="19"/>
      <c r="EC63" s="19"/>
      <c r="ED63" s="19"/>
      <c r="EE63" s="19"/>
      <c r="EF63" s="172"/>
      <c r="EG63" s="172"/>
      <c r="EH63" s="172"/>
      <c r="EI63" s="172"/>
      <c r="EJ63" s="172"/>
      <c r="EK63" s="19"/>
      <c r="EL63" s="19"/>
      <c r="EM63" s="19"/>
      <c r="EN63" s="19"/>
      <c r="EO63" s="16"/>
      <c r="EP63" s="16"/>
      <c r="EQ63" s="16"/>
      <c r="ER63" s="16"/>
      <c r="ES63" s="16"/>
      <c r="ET63" s="16"/>
    </row>
    <row r="64" spans="1:150" ht="13.5" customHeight="1" x14ac:dyDescent="0.2">
      <c r="A64" s="299" t="s">
        <v>68</v>
      </c>
      <c r="B64" s="299"/>
      <c r="C64" s="299"/>
      <c r="D64" s="299"/>
      <c r="E64" s="299"/>
      <c r="F64" s="299"/>
      <c r="G64" s="299"/>
      <c r="H64" s="299"/>
      <c r="I64" s="299"/>
      <c r="J64" s="299"/>
      <c r="K64" s="299"/>
      <c r="L64" s="299"/>
      <c r="M64" s="299"/>
      <c r="N64" s="299"/>
      <c r="O64" s="299"/>
      <c r="P64" s="299"/>
      <c r="Q64" s="299"/>
      <c r="R64" s="299"/>
      <c r="S64" s="299"/>
      <c r="T64" s="299"/>
      <c r="U64" s="299"/>
      <c r="V64" s="299"/>
      <c r="W64" s="299"/>
      <c r="X64" s="299"/>
      <c r="Y64" s="299"/>
      <c r="Z64" s="299"/>
      <c r="AA64" s="300"/>
      <c r="AB64" s="301" t="s">
        <v>397</v>
      </c>
      <c r="AC64" s="302"/>
      <c r="AD64" s="302"/>
      <c r="AE64" s="302"/>
      <c r="AF64" s="302"/>
      <c r="AG64" s="302"/>
      <c r="AH64" s="302"/>
      <c r="AI64" s="302"/>
      <c r="AJ64" s="302"/>
      <c r="AK64" s="302"/>
      <c r="AL64" s="302"/>
      <c r="AM64" s="302"/>
      <c r="AN64" s="302"/>
      <c r="AO64" s="302"/>
      <c r="AP64" s="302"/>
      <c r="AQ64" s="302"/>
      <c r="AR64" s="302"/>
      <c r="AS64" s="302"/>
      <c r="AT64" s="494" t="s">
        <v>396</v>
      </c>
      <c r="AU64" s="494"/>
      <c r="AV64" s="494"/>
      <c r="AW64" s="494"/>
      <c r="AX64" s="494"/>
      <c r="AY64" s="494"/>
      <c r="AZ64" s="494"/>
      <c r="BA64" s="495"/>
      <c r="BB64" s="495"/>
      <c r="BC64" s="495"/>
      <c r="BD64" s="495"/>
      <c r="BE64" s="495"/>
      <c r="BF64" s="495"/>
      <c r="BG64" s="495"/>
      <c r="BH64" s="495"/>
      <c r="BI64" s="495"/>
      <c r="BJ64" s="495"/>
      <c r="BK64" s="495"/>
      <c r="BL64" s="495"/>
      <c r="BM64" s="495"/>
      <c r="BN64" s="495"/>
      <c r="BO64" s="495"/>
      <c r="BP64" s="495"/>
      <c r="BQ64" s="495"/>
      <c r="BR64" s="495"/>
      <c r="BS64" s="72"/>
      <c r="BT64" s="72"/>
      <c r="BU64" s="331" t="s">
        <v>165</v>
      </c>
      <c r="BV64" s="331"/>
      <c r="BW64" s="331"/>
      <c r="BX64" s="331"/>
      <c r="BY64" s="331"/>
      <c r="BZ64" s="331"/>
      <c r="CA64" s="331"/>
      <c r="CB64" s="331"/>
      <c r="CC64" s="331"/>
      <c r="CD64" s="331"/>
      <c r="CE64" s="331"/>
      <c r="CF64" s="331"/>
      <c r="CG64" s="331"/>
      <c r="CH64" s="331"/>
      <c r="CI64" s="331"/>
      <c r="CJ64" s="331"/>
      <c r="CK64" s="331"/>
      <c r="CL64" s="331"/>
      <c r="CM64" s="331"/>
      <c r="CN64" s="331"/>
      <c r="CO64" s="331"/>
      <c r="CP64" s="331"/>
      <c r="CQ64" s="331"/>
      <c r="CR64" s="331"/>
      <c r="CS64" s="331"/>
      <c r="CT64" s="331"/>
      <c r="CU64" s="331"/>
      <c r="CV64" s="331"/>
      <c r="CW64" s="331"/>
      <c r="CX64" s="331"/>
      <c r="CY64" s="331"/>
      <c r="CZ64" s="331"/>
      <c r="DA64" s="331"/>
      <c r="DB64" s="331"/>
      <c r="DC64" s="331"/>
      <c r="DD64" s="331"/>
      <c r="DE64" s="331"/>
      <c r="DF64" s="331"/>
      <c r="DG64" s="331"/>
      <c r="DH64" s="331"/>
      <c r="DI64" s="331"/>
      <c r="DJ64" s="331"/>
      <c r="DK64" s="331"/>
      <c r="DL64" s="331"/>
      <c r="DM64" s="331"/>
      <c r="DN64" s="331"/>
      <c r="DO64" s="331"/>
      <c r="DP64" s="331"/>
      <c r="DQ64" s="331"/>
      <c r="DR64" s="331"/>
      <c r="DS64" s="331"/>
      <c r="DT64" s="331"/>
      <c r="DU64" s="331"/>
      <c r="DV64" s="331"/>
      <c r="DW64" s="298">
        <v>2</v>
      </c>
      <c r="DX64" s="298"/>
      <c r="DY64" s="298"/>
      <c r="DZ64" s="298"/>
      <c r="EA64" s="298"/>
      <c r="EB64" s="19"/>
      <c r="EC64" s="19"/>
      <c r="ED64" s="19"/>
      <c r="EE64" s="19"/>
      <c r="EF64" s="298">
        <v>2</v>
      </c>
      <c r="EG64" s="298"/>
      <c r="EH64" s="298"/>
      <c r="EI64" s="298"/>
      <c r="EJ64" s="298"/>
      <c r="EK64" s="19"/>
      <c r="EL64" s="19"/>
      <c r="EM64" s="19"/>
      <c r="EN64" s="19"/>
      <c r="EO64" s="16"/>
      <c r="EP64" s="16"/>
      <c r="EQ64" s="16"/>
      <c r="ER64" s="16"/>
      <c r="ES64" s="16"/>
      <c r="ET64" s="16"/>
    </row>
    <row r="65" spans="1:148" x14ac:dyDescent="0.2">
      <c r="A65" s="299" t="s">
        <v>62</v>
      </c>
      <c r="B65" s="299"/>
      <c r="C65" s="299"/>
      <c r="D65" s="299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299"/>
      <c r="T65" s="299"/>
      <c r="U65" s="299"/>
      <c r="V65" s="299"/>
      <c r="W65" s="299"/>
      <c r="X65" s="299"/>
      <c r="Y65" s="299"/>
      <c r="Z65" s="299"/>
      <c r="AA65" s="300"/>
      <c r="AB65" s="301" t="s">
        <v>398</v>
      </c>
      <c r="AC65" s="302"/>
      <c r="AD65" s="302"/>
      <c r="AE65" s="302"/>
      <c r="AF65" s="302"/>
      <c r="AG65" s="302"/>
      <c r="AH65" s="302"/>
      <c r="AI65" s="302"/>
      <c r="AJ65" s="302"/>
      <c r="AK65" s="302"/>
      <c r="AL65" s="302"/>
      <c r="AM65" s="302"/>
      <c r="AN65" s="302"/>
      <c r="AO65" s="302"/>
      <c r="AP65" s="302"/>
      <c r="AQ65" s="302"/>
      <c r="AR65" s="302"/>
      <c r="AS65" s="302"/>
      <c r="AT65" s="303">
        <v>106769</v>
      </c>
      <c r="AU65" s="303"/>
      <c r="AV65" s="303"/>
      <c r="AW65" s="303"/>
      <c r="AX65" s="303"/>
      <c r="AY65" s="303"/>
      <c r="AZ65" s="303"/>
      <c r="BA65" s="171"/>
      <c r="BB65" s="19"/>
      <c r="BC65" s="303">
        <v>52548</v>
      </c>
      <c r="BD65" s="303"/>
      <c r="BE65" s="303"/>
      <c r="BF65" s="303"/>
      <c r="BG65" s="303"/>
      <c r="BH65" s="303"/>
      <c r="BI65" s="303"/>
      <c r="BJ65" s="72"/>
      <c r="BK65" s="72"/>
      <c r="BL65" s="303">
        <v>54221</v>
      </c>
      <c r="BM65" s="303"/>
      <c r="BN65" s="303"/>
      <c r="BO65" s="303"/>
      <c r="BP65" s="303"/>
      <c r="BQ65" s="303"/>
      <c r="BR65" s="303"/>
      <c r="BS65" s="72"/>
      <c r="BT65" s="72"/>
      <c r="BU65" s="303">
        <v>48896</v>
      </c>
      <c r="BV65" s="303"/>
      <c r="BW65" s="303"/>
      <c r="BX65" s="303"/>
      <c r="BY65" s="303"/>
      <c r="BZ65" s="303"/>
      <c r="CA65" s="303"/>
      <c r="CB65" s="72"/>
      <c r="CC65" s="72"/>
      <c r="CD65" s="303">
        <v>23231</v>
      </c>
      <c r="CE65" s="303"/>
      <c r="CF65" s="303"/>
      <c r="CG65" s="303"/>
      <c r="CH65" s="303"/>
      <c r="CI65" s="303"/>
      <c r="CJ65" s="303"/>
      <c r="CK65" s="72"/>
      <c r="CL65" s="72"/>
      <c r="CM65" s="303">
        <v>25665</v>
      </c>
      <c r="CN65" s="303"/>
      <c r="CO65" s="303"/>
      <c r="CP65" s="303"/>
      <c r="CQ65" s="303"/>
      <c r="CR65" s="303"/>
      <c r="CS65" s="303"/>
      <c r="CT65" s="72"/>
      <c r="CU65" s="19"/>
      <c r="CV65" s="302">
        <v>45.8</v>
      </c>
      <c r="CW65" s="302"/>
      <c r="CX65" s="302"/>
      <c r="CY65" s="302"/>
      <c r="CZ65" s="302"/>
      <c r="DA65" s="302"/>
      <c r="DB65" s="302"/>
      <c r="DC65" s="302"/>
      <c r="DD65" s="302"/>
      <c r="DE65" s="302">
        <v>44.21</v>
      </c>
      <c r="DF65" s="302"/>
      <c r="DG65" s="302"/>
      <c r="DH65" s="302"/>
      <c r="DI65" s="302"/>
      <c r="DJ65" s="302"/>
      <c r="DK65" s="302"/>
      <c r="DL65" s="302"/>
      <c r="DM65" s="302"/>
      <c r="DN65" s="302">
        <v>47.33</v>
      </c>
      <c r="DO65" s="302"/>
      <c r="DP65" s="302"/>
      <c r="DQ65" s="302"/>
      <c r="DR65" s="302"/>
      <c r="DS65" s="302"/>
      <c r="DT65" s="302"/>
      <c r="DU65" s="302"/>
      <c r="DV65" s="302"/>
      <c r="DW65" s="298">
        <v>22</v>
      </c>
      <c r="DX65" s="298"/>
      <c r="DY65" s="298"/>
      <c r="DZ65" s="298"/>
      <c r="EA65" s="298"/>
      <c r="EB65" s="19"/>
      <c r="EC65" s="19"/>
      <c r="ED65" s="19"/>
      <c r="EE65" s="19"/>
      <c r="EF65" s="298">
        <v>25</v>
      </c>
      <c r="EG65" s="298"/>
      <c r="EH65" s="298"/>
      <c r="EI65" s="298"/>
      <c r="EJ65" s="298"/>
      <c r="EK65" s="19"/>
      <c r="EL65" s="19"/>
      <c r="EM65" s="19"/>
      <c r="EN65" s="19"/>
    </row>
    <row r="66" spans="1:148" ht="13.5" customHeight="1" x14ac:dyDescent="0.2">
      <c r="A66" s="496" t="s">
        <v>69</v>
      </c>
      <c r="B66" s="496"/>
      <c r="C66" s="496"/>
      <c r="D66" s="496"/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O66" s="496"/>
      <c r="P66" s="496"/>
      <c r="Q66" s="496"/>
      <c r="R66" s="496"/>
      <c r="S66" s="496"/>
      <c r="T66" s="496"/>
      <c r="U66" s="496"/>
      <c r="V66" s="496"/>
      <c r="W66" s="496"/>
      <c r="X66" s="496"/>
      <c r="Y66" s="496"/>
      <c r="Z66" s="496"/>
      <c r="AA66" s="497"/>
      <c r="AB66" s="301" t="s">
        <v>398</v>
      </c>
      <c r="AC66" s="302"/>
      <c r="AD66" s="302"/>
      <c r="AE66" s="302"/>
      <c r="AF66" s="302"/>
      <c r="AG66" s="302"/>
      <c r="AH66" s="302"/>
      <c r="AI66" s="302"/>
      <c r="AJ66" s="302"/>
      <c r="AK66" s="302"/>
      <c r="AL66" s="302"/>
      <c r="AM66" s="302"/>
      <c r="AN66" s="302"/>
      <c r="AO66" s="302"/>
      <c r="AP66" s="302"/>
      <c r="AQ66" s="302"/>
      <c r="AR66" s="302"/>
      <c r="AS66" s="302"/>
      <c r="AT66" s="303">
        <v>106769</v>
      </c>
      <c r="AU66" s="303"/>
      <c r="AV66" s="303"/>
      <c r="AW66" s="303"/>
      <c r="AX66" s="303"/>
      <c r="AY66" s="303"/>
      <c r="AZ66" s="303"/>
      <c r="BA66" s="171"/>
      <c r="BB66" s="19"/>
      <c r="BC66" s="303">
        <v>52548</v>
      </c>
      <c r="BD66" s="303"/>
      <c r="BE66" s="303"/>
      <c r="BF66" s="303"/>
      <c r="BG66" s="303"/>
      <c r="BH66" s="303"/>
      <c r="BI66" s="303"/>
      <c r="BJ66" s="72"/>
      <c r="BK66" s="72"/>
      <c r="BL66" s="303">
        <v>54221</v>
      </c>
      <c r="BM66" s="303"/>
      <c r="BN66" s="303"/>
      <c r="BO66" s="303"/>
      <c r="BP66" s="303"/>
      <c r="BQ66" s="303"/>
      <c r="BR66" s="303"/>
      <c r="BS66" s="72"/>
      <c r="BT66" s="72"/>
      <c r="BU66" s="303">
        <v>48895</v>
      </c>
      <c r="BV66" s="303"/>
      <c r="BW66" s="303"/>
      <c r="BX66" s="303"/>
      <c r="BY66" s="303"/>
      <c r="BZ66" s="303"/>
      <c r="CA66" s="303"/>
      <c r="CB66" s="72"/>
      <c r="CC66" s="72"/>
      <c r="CD66" s="303">
        <v>23230</v>
      </c>
      <c r="CE66" s="303"/>
      <c r="CF66" s="303"/>
      <c r="CG66" s="303"/>
      <c r="CH66" s="303"/>
      <c r="CI66" s="303"/>
      <c r="CJ66" s="303"/>
      <c r="CK66" s="72"/>
      <c r="CL66" s="72"/>
      <c r="CM66" s="303">
        <v>25665</v>
      </c>
      <c r="CN66" s="303"/>
      <c r="CO66" s="303"/>
      <c r="CP66" s="303"/>
      <c r="CQ66" s="303"/>
      <c r="CR66" s="303"/>
      <c r="CS66" s="303"/>
      <c r="CT66" s="72"/>
      <c r="CU66" s="19"/>
      <c r="CV66" s="302">
        <v>45.8</v>
      </c>
      <c r="CW66" s="302"/>
      <c r="CX66" s="302"/>
      <c r="CY66" s="302"/>
      <c r="CZ66" s="302"/>
      <c r="DA66" s="302"/>
      <c r="DB66" s="302"/>
      <c r="DC66" s="302"/>
      <c r="DD66" s="302"/>
      <c r="DE66" s="302">
        <v>44.21</v>
      </c>
      <c r="DF66" s="302"/>
      <c r="DG66" s="302"/>
      <c r="DH66" s="302"/>
      <c r="DI66" s="302"/>
      <c r="DJ66" s="302"/>
      <c r="DK66" s="302"/>
      <c r="DL66" s="302"/>
      <c r="DM66" s="302"/>
      <c r="DN66" s="302">
        <v>47.33</v>
      </c>
      <c r="DO66" s="302"/>
      <c r="DP66" s="302"/>
      <c r="DQ66" s="302"/>
      <c r="DR66" s="302"/>
      <c r="DS66" s="302"/>
      <c r="DT66" s="302"/>
      <c r="DU66" s="302"/>
      <c r="DV66" s="302"/>
      <c r="DW66" s="298">
        <v>1</v>
      </c>
      <c r="DX66" s="298"/>
      <c r="DY66" s="298"/>
      <c r="DZ66" s="298"/>
      <c r="EA66" s="298"/>
      <c r="EB66" s="19"/>
      <c r="EC66" s="19"/>
      <c r="ED66" s="19"/>
      <c r="EE66" s="19"/>
      <c r="EF66" s="298">
        <v>2</v>
      </c>
      <c r="EG66" s="298"/>
      <c r="EH66" s="298"/>
      <c r="EI66" s="298"/>
      <c r="EJ66" s="298"/>
      <c r="EK66" s="19"/>
      <c r="EL66" s="19"/>
      <c r="EM66" s="19"/>
      <c r="EN66" s="19"/>
      <c r="EO66" s="16"/>
      <c r="EP66" s="16"/>
      <c r="EQ66" s="16"/>
      <c r="ER66" s="16"/>
    </row>
    <row r="67" spans="1:148" ht="13.5" customHeight="1" x14ac:dyDescent="0.2">
      <c r="A67" s="16" t="s">
        <v>70</v>
      </c>
      <c r="B67" s="16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155"/>
      <c r="DO67" s="47"/>
      <c r="DP67" s="47"/>
      <c r="DQ67" s="47"/>
      <c r="DR67" s="47"/>
      <c r="DS67" s="47"/>
      <c r="DT67" s="47"/>
      <c r="DU67" s="47"/>
      <c r="DV67" s="47"/>
      <c r="DW67" s="47"/>
      <c r="DX67" s="47"/>
      <c r="DY67" s="47"/>
      <c r="DZ67" s="47"/>
      <c r="EA67" s="47"/>
      <c r="EB67" s="47"/>
      <c r="EC67" s="47"/>
      <c r="ED67" s="47"/>
      <c r="EE67" s="47"/>
      <c r="EF67" s="47"/>
      <c r="EG67" s="47"/>
      <c r="EH67" s="47"/>
      <c r="EI67" s="47"/>
      <c r="EJ67" s="47"/>
      <c r="EK67" s="47"/>
      <c r="EL67" s="47"/>
      <c r="EM67" s="47"/>
      <c r="EN67" s="44" t="s">
        <v>71</v>
      </c>
      <c r="EO67" s="16"/>
      <c r="EP67" s="16"/>
      <c r="EQ67" s="16"/>
      <c r="ER67" s="16"/>
    </row>
    <row r="68" spans="1:148" ht="13.5" customHeight="1" x14ac:dyDescent="0.2">
      <c r="A68" s="16" t="s">
        <v>403</v>
      </c>
      <c r="B68" s="16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76"/>
      <c r="DO68" s="179"/>
      <c r="DP68" s="179"/>
      <c r="DQ68" s="179"/>
      <c r="DR68" s="179"/>
      <c r="DS68" s="179"/>
      <c r="DT68" s="179"/>
      <c r="DU68" s="179"/>
      <c r="DV68" s="179"/>
      <c r="DW68" s="179"/>
      <c r="DX68" s="179"/>
      <c r="DY68" s="179"/>
      <c r="DZ68" s="179"/>
      <c r="EA68" s="179"/>
      <c r="EB68" s="179"/>
      <c r="EC68" s="179"/>
      <c r="ED68" s="179"/>
      <c r="EE68" s="179"/>
      <c r="EF68" s="179"/>
      <c r="EG68" s="179"/>
      <c r="EH68" s="179"/>
      <c r="EI68" s="179"/>
      <c r="EJ68" s="179"/>
      <c r="EK68" s="179"/>
      <c r="EL68" s="179"/>
      <c r="EM68" s="179"/>
      <c r="EN68" s="167" t="s">
        <v>404</v>
      </c>
      <c r="EO68" s="16"/>
      <c r="EP68" s="16"/>
      <c r="EQ68" s="16"/>
      <c r="ER68" s="16"/>
    </row>
    <row r="69" spans="1:148" ht="13.5" customHeight="1" x14ac:dyDescent="0.2">
      <c r="A69" s="16"/>
      <c r="B69" s="16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76"/>
      <c r="DO69" s="179"/>
      <c r="DP69" s="179"/>
      <c r="DQ69" s="179"/>
      <c r="DR69" s="179"/>
      <c r="DS69" s="179"/>
      <c r="DT69" s="179"/>
      <c r="DU69" s="179"/>
      <c r="DV69" s="179"/>
      <c r="DW69" s="179"/>
      <c r="DX69" s="179"/>
      <c r="DY69" s="179"/>
      <c r="DZ69" s="179"/>
      <c r="EA69" s="179"/>
      <c r="EB69" s="179"/>
      <c r="EC69" s="179"/>
      <c r="ED69" s="179"/>
      <c r="EE69" s="179"/>
      <c r="EF69" s="179"/>
      <c r="EG69" s="179"/>
      <c r="EH69" s="179"/>
      <c r="EI69" s="179"/>
      <c r="EJ69" s="179"/>
      <c r="EK69" s="179"/>
      <c r="EL69" s="179"/>
      <c r="EM69" s="179"/>
      <c r="EN69" s="167"/>
      <c r="EO69" s="16"/>
      <c r="EP69" s="16"/>
      <c r="EQ69" s="16"/>
      <c r="ER69" s="16"/>
    </row>
    <row r="70" spans="1:148" ht="14" x14ac:dyDescent="0.2">
      <c r="A70" s="312" t="s">
        <v>149</v>
      </c>
      <c r="B70" s="312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12"/>
      <c r="P70" s="312"/>
      <c r="Q70" s="312"/>
      <c r="R70" s="312"/>
      <c r="S70" s="312"/>
      <c r="T70" s="312"/>
      <c r="U70" s="312"/>
      <c r="V70" s="312"/>
      <c r="W70" s="312"/>
      <c r="X70" s="312"/>
      <c r="Y70" s="312"/>
      <c r="Z70" s="312"/>
      <c r="AA70" s="312"/>
      <c r="AB70" s="312"/>
      <c r="AC70" s="312"/>
      <c r="AD70" s="312"/>
      <c r="AE70" s="312"/>
      <c r="AF70" s="312"/>
      <c r="AG70" s="312"/>
      <c r="AH70" s="312"/>
      <c r="AI70" s="312"/>
      <c r="AJ70" s="312"/>
      <c r="AK70" s="312"/>
      <c r="AL70" s="312"/>
      <c r="AM70" s="312"/>
      <c r="AN70" s="312"/>
      <c r="AO70" s="312"/>
      <c r="AP70" s="312"/>
      <c r="AQ70" s="312"/>
      <c r="AR70" s="312"/>
      <c r="AS70" s="312"/>
      <c r="AT70" s="312"/>
      <c r="AU70" s="312"/>
      <c r="AV70" s="312"/>
      <c r="AW70" s="312"/>
      <c r="AX70" s="312"/>
      <c r="AY70" s="312"/>
      <c r="AZ70" s="312"/>
      <c r="BA70" s="312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  <c r="BQ70" s="312"/>
      <c r="BR70" s="312"/>
      <c r="BS70" s="312"/>
      <c r="BT70" s="312"/>
      <c r="BU70" s="313" t="s">
        <v>148</v>
      </c>
      <c r="BV70" s="313"/>
      <c r="BW70" s="313"/>
      <c r="BX70" s="313"/>
      <c r="BY70" s="313"/>
      <c r="BZ70" s="313"/>
      <c r="CA70" s="313"/>
      <c r="CB70" s="313"/>
      <c r="CC70" s="313"/>
      <c r="CD70" s="313"/>
      <c r="CE70" s="313"/>
      <c r="CF70" s="313"/>
      <c r="CG70" s="313"/>
      <c r="CH70" s="313"/>
      <c r="CI70" s="313"/>
      <c r="CJ70" s="313"/>
      <c r="CK70" s="313"/>
      <c r="CL70" s="313"/>
      <c r="CM70" s="313"/>
      <c r="CN70" s="313"/>
      <c r="CO70" s="313"/>
      <c r="CP70" s="313"/>
      <c r="CQ70" s="313"/>
      <c r="CR70" s="313"/>
      <c r="CS70" s="313"/>
      <c r="CT70" s="313"/>
      <c r="CU70" s="313"/>
      <c r="CV70" s="313"/>
      <c r="CW70" s="313"/>
      <c r="CX70" s="313"/>
      <c r="CY70" s="313"/>
      <c r="CZ70" s="313"/>
      <c r="DA70" s="313"/>
      <c r="DB70" s="313"/>
      <c r="DC70" s="313"/>
      <c r="DD70" s="313"/>
      <c r="DE70" s="313"/>
      <c r="DF70" s="313"/>
      <c r="DG70" s="313"/>
      <c r="DH70" s="313"/>
      <c r="DI70" s="313"/>
      <c r="DJ70" s="313"/>
      <c r="DK70" s="313"/>
      <c r="DL70" s="313"/>
      <c r="DM70" s="313"/>
      <c r="DN70" s="313"/>
      <c r="DO70" s="313"/>
      <c r="DP70" s="313"/>
      <c r="DQ70" s="313"/>
      <c r="DR70" s="313"/>
      <c r="DS70" s="313"/>
      <c r="DT70" s="313"/>
      <c r="DU70" s="313"/>
      <c r="DV70" s="313"/>
      <c r="DW70" s="313"/>
      <c r="DX70" s="313"/>
      <c r="DY70" s="313"/>
      <c r="DZ70" s="313"/>
      <c r="EA70" s="313"/>
      <c r="EB70" s="313"/>
      <c r="EC70" s="313"/>
      <c r="ED70" s="313"/>
      <c r="EE70" s="313"/>
      <c r="EF70" s="313"/>
      <c r="EG70" s="313"/>
      <c r="EH70" s="313"/>
      <c r="EI70" s="313"/>
      <c r="EJ70" s="313"/>
      <c r="EK70" s="313"/>
      <c r="EL70" s="313"/>
      <c r="EM70" s="313"/>
      <c r="EN70" s="313"/>
      <c r="EO70" s="16"/>
      <c r="EP70" s="16"/>
      <c r="EQ70" s="16"/>
      <c r="ER70" s="16"/>
    </row>
    <row r="71" spans="1:148" ht="21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6"/>
      <c r="EP71" s="16"/>
      <c r="EQ71" s="16"/>
      <c r="ER71" s="16"/>
    </row>
    <row r="72" spans="1:148" ht="14.2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16"/>
      <c r="EP72" s="16"/>
      <c r="EQ72" s="16"/>
      <c r="ER72" s="16"/>
    </row>
    <row r="73" spans="1:148" ht="14.25" customHeight="1" x14ac:dyDescent="0.2">
      <c r="A73" s="314" t="s">
        <v>158</v>
      </c>
      <c r="B73" s="314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5"/>
      <c r="AB73" s="318" t="s">
        <v>147</v>
      </c>
      <c r="AC73" s="319"/>
      <c r="AD73" s="319"/>
      <c r="AE73" s="319"/>
      <c r="AF73" s="319"/>
      <c r="AG73" s="319"/>
      <c r="AH73" s="319"/>
      <c r="AI73" s="319"/>
      <c r="AJ73" s="319"/>
      <c r="AK73" s="319"/>
      <c r="AL73" s="319"/>
      <c r="AM73" s="319"/>
      <c r="AN73" s="319"/>
      <c r="AO73" s="319"/>
      <c r="AP73" s="319"/>
      <c r="AQ73" s="319"/>
      <c r="AR73" s="319"/>
      <c r="AS73" s="320"/>
      <c r="AT73" s="324" t="s">
        <v>151</v>
      </c>
      <c r="AU73" s="325"/>
      <c r="AV73" s="325"/>
      <c r="AW73" s="325"/>
      <c r="AX73" s="325"/>
      <c r="AY73" s="325"/>
      <c r="AZ73" s="325"/>
      <c r="BA73" s="325"/>
      <c r="BB73" s="325"/>
      <c r="BC73" s="325"/>
      <c r="BD73" s="325"/>
      <c r="BE73" s="325"/>
      <c r="BF73" s="325"/>
      <c r="BG73" s="325"/>
      <c r="BH73" s="325"/>
      <c r="BI73" s="325"/>
      <c r="BJ73" s="325"/>
      <c r="BK73" s="325"/>
      <c r="BL73" s="325"/>
      <c r="BM73" s="325"/>
      <c r="BN73" s="325"/>
      <c r="BO73" s="325"/>
      <c r="BP73" s="325"/>
      <c r="BQ73" s="325"/>
      <c r="BR73" s="325"/>
      <c r="BS73" s="325"/>
      <c r="BT73" s="326"/>
      <c r="BU73" s="324" t="s">
        <v>48</v>
      </c>
      <c r="BV73" s="325"/>
      <c r="BW73" s="325"/>
      <c r="BX73" s="325"/>
      <c r="BY73" s="325"/>
      <c r="BZ73" s="325"/>
      <c r="CA73" s="325"/>
      <c r="CB73" s="325"/>
      <c r="CC73" s="325"/>
      <c r="CD73" s="325"/>
      <c r="CE73" s="325"/>
      <c r="CF73" s="325"/>
      <c r="CG73" s="325"/>
      <c r="CH73" s="325"/>
      <c r="CI73" s="325"/>
      <c r="CJ73" s="325"/>
      <c r="CK73" s="325"/>
      <c r="CL73" s="325"/>
      <c r="CM73" s="325"/>
      <c r="CN73" s="325"/>
      <c r="CO73" s="325"/>
      <c r="CP73" s="325"/>
      <c r="CQ73" s="325"/>
      <c r="CR73" s="325"/>
      <c r="CS73" s="325"/>
      <c r="CT73" s="325"/>
      <c r="CU73" s="326"/>
      <c r="CV73" s="324" t="s">
        <v>49</v>
      </c>
      <c r="CW73" s="325"/>
      <c r="CX73" s="325"/>
      <c r="CY73" s="325"/>
      <c r="CZ73" s="325"/>
      <c r="DA73" s="325"/>
      <c r="DB73" s="325"/>
      <c r="DC73" s="325"/>
      <c r="DD73" s="325"/>
      <c r="DE73" s="325"/>
      <c r="DF73" s="325"/>
      <c r="DG73" s="325"/>
      <c r="DH73" s="325"/>
      <c r="DI73" s="325"/>
      <c r="DJ73" s="325"/>
      <c r="DK73" s="325"/>
      <c r="DL73" s="325"/>
      <c r="DM73" s="325"/>
      <c r="DN73" s="325"/>
      <c r="DO73" s="325"/>
      <c r="DP73" s="325"/>
      <c r="DQ73" s="325"/>
      <c r="DR73" s="325"/>
      <c r="DS73" s="325"/>
      <c r="DT73" s="325"/>
      <c r="DU73" s="325"/>
      <c r="DV73" s="326"/>
      <c r="DW73" s="318" t="s">
        <v>50</v>
      </c>
      <c r="DX73" s="319"/>
      <c r="DY73" s="319"/>
      <c r="DZ73" s="319"/>
      <c r="EA73" s="319"/>
      <c r="EB73" s="319"/>
      <c r="EC73" s="319"/>
      <c r="ED73" s="319"/>
      <c r="EE73" s="320"/>
      <c r="EF73" s="318" t="s">
        <v>51</v>
      </c>
      <c r="EG73" s="319"/>
      <c r="EH73" s="319"/>
      <c r="EI73" s="319"/>
      <c r="EJ73" s="319"/>
      <c r="EK73" s="319"/>
      <c r="EL73" s="319"/>
      <c r="EM73" s="319"/>
      <c r="EN73" s="319"/>
      <c r="EO73" s="16"/>
      <c r="EP73" s="16"/>
      <c r="EQ73" s="16"/>
      <c r="ER73" s="16"/>
    </row>
    <row r="74" spans="1:148" ht="13.5" customHeight="1" x14ac:dyDescent="0.2">
      <c r="A74" s="316"/>
      <c r="B74" s="316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7"/>
      <c r="AB74" s="321"/>
      <c r="AC74" s="322"/>
      <c r="AD74" s="322"/>
      <c r="AE74" s="322"/>
      <c r="AF74" s="322"/>
      <c r="AG74" s="322"/>
      <c r="AH74" s="322"/>
      <c r="AI74" s="322"/>
      <c r="AJ74" s="322"/>
      <c r="AK74" s="322"/>
      <c r="AL74" s="322"/>
      <c r="AM74" s="322"/>
      <c r="AN74" s="322"/>
      <c r="AO74" s="322"/>
      <c r="AP74" s="322"/>
      <c r="AQ74" s="322"/>
      <c r="AR74" s="322"/>
      <c r="AS74" s="323"/>
      <c r="AT74" s="327" t="s">
        <v>52</v>
      </c>
      <c r="AU74" s="328"/>
      <c r="AV74" s="328"/>
      <c r="AW74" s="328"/>
      <c r="AX74" s="328"/>
      <c r="AY74" s="328"/>
      <c r="AZ74" s="328"/>
      <c r="BA74" s="328"/>
      <c r="BB74" s="329"/>
      <c r="BC74" s="327" t="s">
        <v>24</v>
      </c>
      <c r="BD74" s="328"/>
      <c r="BE74" s="328"/>
      <c r="BF74" s="328"/>
      <c r="BG74" s="328"/>
      <c r="BH74" s="328"/>
      <c r="BI74" s="328"/>
      <c r="BJ74" s="328"/>
      <c r="BK74" s="329"/>
      <c r="BL74" s="327" t="s">
        <v>25</v>
      </c>
      <c r="BM74" s="328"/>
      <c r="BN74" s="328"/>
      <c r="BO74" s="328"/>
      <c r="BP74" s="328"/>
      <c r="BQ74" s="328"/>
      <c r="BR74" s="328"/>
      <c r="BS74" s="328"/>
      <c r="BT74" s="329"/>
      <c r="BU74" s="327" t="s">
        <v>53</v>
      </c>
      <c r="BV74" s="328"/>
      <c r="BW74" s="328"/>
      <c r="BX74" s="328"/>
      <c r="BY74" s="328"/>
      <c r="BZ74" s="328"/>
      <c r="CA74" s="328"/>
      <c r="CB74" s="328"/>
      <c r="CC74" s="329"/>
      <c r="CD74" s="327" t="s">
        <v>24</v>
      </c>
      <c r="CE74" s="328"/>
      <c r="CF74" s="328"/>
      <c r="CG74" s="328"/>
      <c r="CH74" s="328"/>
      <c r="CI74" s="328"/>
      <c r="CJ74" s="328"/>
      <c r="CK74" s="328"/>
      <c r="CL74" s="329"/>
      <c r="CM74" s="327" t="s">
        <v>25</v>
      </c>
      <c r="CN74" s="328"/>
      <c r="CO74" s="328"/>
      <c r="CP74" s="328"/>
      <c r="CQ74" s="328"/>
      <c r="CR74" s="328"/>
      <c r="CS74" s="328"/>
      <c r="CT74" s="328"/>
      <c r="CU74" s="329"/>
      <c r="CV74" s="327" t="s">
        <v>53</v>
      </c>
      <c r="CW74" s="328"/>
      <c r="CX74" s="328"/>
      <c r="CY74" s="328"/>
      <c r="CZ74" s="328"/>
      <c r="DA74" s="328"/>
      <c r="DB74" s="328"/>
      <c r="DC74" s="328"/>
      <c r="DD74" s="329"/>
      <c r="DE74" s="327" t="s">
        <v>24</v>
      </c>
      <c r="DF74" s="328"/>
      <c r="DG74" s="328"/>
      <c r="DH74" s="328"/>
      <c r="DI74" s="328"/>
      <c r="DJ74" s="328"/>
      <c r="DK74" s="328"/>
      <c r="DL74" s="328"/>
      <c r="DM74" s="329"/>
      <c r="DN74" s="327" t="s">
        <v>25</v>
      </c>
      <c r="DO74" s="328"/>
      <c r="DP74" s="328"/>
      <c r="DQ74" s="328"/>
      <c r="DR74" s="328"/>
      <c r="DS74" s="328"/>
      <c r="DT74" s="328"/>
      <c r="DU74" s="328"/>
      <c r="DV74" s="329"/>
      <c r="DW74" s="321"/>
      <c r="DX74" s="322"/>
      <c r="DY74" s="322"/>
      <c r="DZ74" s="322"/>
      <c r="EA74" s="322"/>
      <c r="EB74" s="322"/>
      <c r="EC74" s="322"/>
      <c r="ED74" s="322"/>
      <c r="EE74" s="323"/>
      <c r="EF74" s="321"/>
      <c r="EG74" s="322"/>
      <c r="EH74" s="322"/>
      <c r="EI74" s="322"/>
      <c r="EJ74" s="322"/>
      <c r="EK74" s="322"/>
      <c r="EL74" s="322"/>
      <c r="EM74" s="322"/>
      <c r="EN74" s="322"/>
      <c r="EO74" s="16"/>
      <c r="EP74" s="16"/>
      <c r="EQ74" s="16"/>
      <c r="ER74" s="16"/>
    </row>
    <row r="75" spans="1:148" ht="7" customHeight="1" x14ac:dyDescent="0.2">
      <c r="A75" s="73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74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</row>
    <row r="76" spans="1:148" ht="13.5" customHeight="1" x14ac:dyDescent="0.2">
      <c r="A76" s="299" t="s">
        <v>61</v>
      </c>
      <c r="B76" s="299"/>
      <c r="C76" s="299"/>
      <c r="D76" s="299"/>
      <c r="E76" s="299"/>
      <c r="F76" s="299"/>
      <c r="G76" s="299"/>
      <c r="H76" s="299"/>
      <c r="I76" s="299"/>
      <c r="J76" s="299"/>
      <c r="K76" s="299"/>
      <c r="L76" s="299"/>
      <c r="M76" s="299"/>
      <c r="N76" s="299"/>
      <c r="O76" s="299"/>
      <c r="P76" s="299"/>
      <c r="Q76" s="299"/>
      <c r="R76" s="299"/>
      <c r="S76" s="299"/>
      <c r="T76" s="299"/>
      <c r="U76" s="299"/>
      <c r="V76" s="299"/>
      <c r="W76" s="299"/>
      <c r="X76" s="299"/>
      <c r="Y76" s="299"/>
      <c r="Z76" s="299"/>
      <c r="AA76" s="300"/>
      <c r="AB76" s="301" t="s">
        <v>214</v>
      </c>
      <c r="AC76" s="302"/>
      <c r="AD76" s="302"/>
      <c r="AE76" s="302"/>
      <c r="AF76" s="302"/>
      <c r="AG76" s="302"/>
      <c r="AH76" s="302"/>
      <c r="AI76" s="302"/>
      <c r="AJ76" s="302"/>
      <c r="AK76" s="302"/>
      <c r="AL76" s="302"/>
      <c r="AM76" s="302"/>
      <c r="AN76" s="302"/>
      <c r="AO76" s="302"/>
      <c r="AP76" s="302"/>
      <c r="AQ76" s="302"/>
      <c r="AR76" s="302"/>
      <c r="AS76" s="302"/>
      <c r="AT76" s="305">
        <v>8153</v>
      </c>
      <c r="AU76" s="305"/>
      <c r="AV76" s="305"/>
      <c r="AW76" s="305"/>
      <c r="AX76" s="305"/>
      <c r="AY76" s="305"/>
      <c r="AZ76" s="305"/>
      <c r="BA76" s="161"/>
      <c r="BB76" s="161"/>
      <c r="BC76" s="305">
        <v>3940</v>
      </c>
      <c r="BD76" s="305"/>
      <c r="BE76" s="305"/>
      <c r="BF76" s="305"/>
      <c r="BG76" s="305"/>
      <c r="BH76" s="305"/>
      <c r="BI76" s="305"/>
      <c r="BJ76" s="161"/>
      <c r="BK76" s="161"/>
      <c r="BL76" s="305">
        <v>4213</v>
      </c>
      <c r="BM76" s="305"/>
      <c r="BN76" s="305"/>
      <c r="BO76" s="305"/>
      <c r="BP76" s="305"/>
      <c r="BQ76" s="305"/>
      <c r="BR76" s="305"/>
      <c r="BS76" s="161"/>
      <c r="BT76" s="161"/>
      <c r="BU76" s="305">
        <v>6068</v>
      </c>
      <c r="BV76" s="305"/>
      <c r="BW76" s="305"/>
      <c r="BX76" s="305"/>
      <c r="BY76" s="305"/>
      <c r="BZ76" s="305"/>
      <c r="CA76" s="305"/>
      <c r="CB76" s="161"/>
      <c r="CC76" s="161"/>
      <c r="CD76" s="305">
        <v>2879</v>
      </c>
      <c r="CE76" s="305"/>
      <c r="CF76" s="305"/>
      <c r="CG76" s="305"/>
      <c r="CH76" s="305"/>
      <c r="CI76" s="305"/>
      <c r="CJ76" s="305"/>
      <c r="CK76" s="161"/>
      <c r="CL76" s="161"/>
      <c r="CM76" s="305">
        <v>3189</v>
      </c>
      <c r="CN76" s="305"/>
      <c r="CO76" s="305"/>
      <c r="CP76" s="305"/>
      <c r="CQ76" s="305"/>
      <c r="CR76" s="305"/>
      <c r="CS76" s="305"/>
      <c r="CT76" s="161"/>
      <c r="CU76" s="161"/>
      <c r="CV76" s="307">
        <v>74.400000000000006</v>
      </c>
      <c r="CW76" s="307"/>
      <c r="CX76" s="307"/>
      <c r="CY76" s="307"/>
      <c r="CZ76" s="307"/>
      <c r="DA76" s="307"/>
      <c r="DB76" s="307"/>
      <c r="DC76" s="307"/>
      <c r="DD76" s="307"/>
      <c r="DE76" s="307">
        <v>73.099999999999994</v>
      </c>
      <c r="DF76" s="307"/>
      <c r="DG76" s="307"/>
      <c r="DH76" s="307"/>
      <c r="DI76" s="307"/>
      <c r="DJ76" s="307"/>
      <c r="DK76" s="307"/>
      <c r="DL76" s="307"/>
      <c r="DM76" s="307"/>
      <c r="DN76" s="307">
        <v>75.7</v>
      </c>
      <c r="DO76" s="307"/>
      <c r="DP76" s="307"/>
      <c r="DQ76" s="307"/>
      <c r="DR76" s="307"/>
      <c r="DS76" s="307"/>
      <c r="DT76" s="307"/>
      <c r="DU76" s="307"/>
      <c r="DV76" s="307"/>
      <c r="DW76" s="304">
        <v>3</v>
      </c>
      <c r="DX76" s="304"/>
      <c r="DY76" s="304"/>
      <c r="DZ76" s="304"/>
      <c r="EA76" s="304"/>
      <c r="EB76" s="167"/>
      <c r="EC76" s="167"/>
      <c r="ED76" s="167"/>
      <c r="EE76" s="16"/>
      <c r="EF76" s="304">
        <v>5</v>
      </c>
      <c r="EG76" s="304"/>
      <c r="EH76" s="304"/>
      <c r="EI76" s="304"/>
      <c r="EJ76" s="304"/>
      <c r="EK76" s="167"/>
      <c r="EL76" s="167"/>
      <c r="EM76" s="167"/>
      <c r="EN76" s="16"/>
      <c r="EO76" s="16"/>
      <c r="EP76" s="16"/>
      <c r="EQ76" s="16"/>
      <c r="ER76" s="16"/>
    </row>
    <row r="77" spans="1:148" ht="13.5" customHeight="1" x14ac:dyDescent="0.2">
      <c r="A77" s="299" t="s">
        <v>72</v>
      </c>
      <c r="B77" s="299"/>
      <c r="C77" s="299"/>
      <c r="D77" s="299"/>
      <c r="E77" s="299"/>
      <c r="F77" s="299"/>
      <c r="G77" s="299"/>
      <c r="H77" s="299"/>
      <c r="I77" s="299"/>
      <c r="J77" s="299"/>
      <c r="K77" s="299"/>
      <c r="L77" s="299"/>
      <c r="M77" s="299"/>
      <c r="N77" s="299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300"/>
      <c r="AB77" s="301" t="s">
        <v>215</v>
      </c>
      <c r="AC77" s="302"/>
      <c r="AD77" s="302"/>
      <c r="AE77" s="302"/>
      <c r="AF77" s="302"/>
      <c r="AG77" s="302"/>
      <c r="AH77" s="302"/>
      <c r="AI77" s="302"/>
      <c r="AJ77" s="302"/>
      <c r="AK77" s="302"/>
      <c r="AL77" s="302"/>
      <c r="AM77" s="302"/>
      <c r="AN77" s="302"/>
      <c r="AO77" s="302"/>
      <c r="AP77" s="302"/>
      <c r="AQ77" s="302"/>
      <c r="AR77" s="302"/>
      <c r="AS77" s="302"/>
      <c r="AT77" s="307" t="s">
        <v>73</v>
      </c>
      <c r="AU77" s="307"/>
      <c r="AV77" s="307"/>
      <c r="AW77" s="307"/>
      <c r="AX77" s="307"/>
      <c r="AY77" s="307"/>
      <c r="AZ77" s="307"/>
      <c r="BA77" s="307"/>
      <c r="BB77" s="307"/>
      <c r="BC77" s="307"/>
      <c r="BD77" s="307"/>
      <c r="BE77" s="307"/>
      <c r="BF77" s="307"/>
      <c r="BG77" s="307"/>
      <c r="BH77" s="307"/>
      <c r="BI77" s="307"/>
      <c r="BJ77" s="307"/>
      <c r="BK77" s="307"/>
      <c r="BL77" s="307"/>
      <c r="BM77" s="307"/>
      <c r="BN77" s="307"/>
      <c r="BO77" s="307"/>
      <c r="BP77" s="307"/>
      <c r="BQ77" s="307"/>
      <c r="BR77" s="307"/>
      <c r="BS77" s="307"/>
      <c r="BT77" s="307"/>
      <c r="BU77" s="331" t="s">
        <v>74</v>
      </c>
      <c r="BV77" s="331"/>
      <c r="BW77" s="331"/>
      <c r="BX77" s="331"/>
      <c r="BY77" s="331"/>
      <c r="BZ77" s="331"/>
      <c r="CA77" s="331"/>
      <c r="CB77" s="331"/>
      <c r="CC77" s="331"/>
      <c r="CD77" s="331"/>
      <c r="CE77" s="331"/>
      <c r="CF77" s="331"/>
      <c r="CG77" s="331"/>
      <c r="CH77" s="331"/>
      <c r="CI77" s="331"/>
      <c r="CJ77" s="331"/>
      <c r="CK77" s="331"/>
      <c r="CL77" s="331"/>
      <c r="CM77" s="331"/>
      <c r="CN77" s="331"/>
      <c r="CO77" s="331"/>
      <c r="CP77" s="331"/>
      <c r="CQ77" s="331"/>
      <c r="CR77" s="331"/>
      <c r="CS77" s="331"/>
      <c r="CT77" s="331"/>
      <c r="CU77" s="331"/>
      <c r="CV77" s="331"/>
      <c r="CW77" s="331"/>
      <c r="CX77" s="331"/>
      <c r="CY77" s="331"/>
      <c r="CZ77" s="331"/>
      <c r="DA77" s="331"/>
      <c r="DB77" s="331"/>
      <c r="DC77" s="331"/>
      <c r="DD77" s="331"/>
      <c r="DE77" s="331"/>
      <c r="DF77" s="331"/>
      <c r="DG77" s="331"/>
      <c r="DH77" s="331"/>
      <c r="DI77" s="331"/>
      <c r="DJ77" s="331"/>
      <c r="DK77" s="331"/>
      <c r="DL77" s="331"/>
      <c r="DM77" s="331"/>
      <c r="DN77" s="331"/>
      <c r="DO77" s="331"/>
      <c r="DP77" s="331"/>
      <c r="DQ77" s="331"/>
      <c r="DR77" s="331"/>
      <c r="DS77" s="331"/>
      <c r="DT77" s="331"/>
      <c r="DU77" s="331"/>
      <c r="DV77" s="331"/>
      <c r="DW77" s="304">
        <v>1</v>
      </c>
      <c r="DX77" s="304"/>
      <c r="DY77" s="304"/>
      <c r="DZ77" s="304"/>
      <c r="EA77" s="304"/>
      <c r="EB77" s="75"/>
      <c r="EC77" s="75"/>
      <c r="ED77" s="75"/>
      <c r="EE77" s="75"/>
      <c r="EF77" s="304">
        <v>1</v>
      </c>
      <c r="EG77" s="304"/>
      <c r="EH77" s="304"/>
      <c r="EI77" s="304"/>
      <c r="EJ77" s="304"/>
      <c r="EK77" s="75"/>
      <c r="EL77" s="75"/>
      <c r="EM77" s="75"/>
      <c r="EN77" s="75"/>
      <c r="EO77" s="16"/>
      <c r="EP77" s="16"/>
      <c r="EQ77" s="16"/>
      <c r="ER77" s="16"/>
    </row>
    <row r="78" spans="1:148" ht="13.5" customHeight="1" x14ac:dyDescent="0.2">
      <c r="A78" s="299" t="s">
        <v>75</v>
      </c>
      <c r="B78" s="299"/>
      <c r="C78" s="299"/>
      <c r="D78" s="299"/>
      <c r="E78" s="299"/>
      <c r="F78" s="299"/>
      <c r="G78" s="299"/>
      <c r="H78" s="299"/>
      <c r="I78" s="299"/>
      <c r="J78" s="299"/>
      <c r="K78" s="299"/>
      <c r="L78" s="299"/>
      <c r="M78" s="299"/>
      <c r="N78" s="299"/>
      <c r="O78" s="299"/>
      <c r="P78" s="299"/>
      <c r="Q78" s="299"/>
      <c r="R78" s="299"/>
      <c r="S78" s="299"/>
      <c r="T78" s="299"/>
      <c r="U78" s="299"/>
      <c r="V78" s="299"/>
      <c r="W78" s="299"/>
      <c r="X78" s="299"/>
      <c r="Y78" s="299"/>
      <c r="Z78" s="299"/>
      <c r="AA78" s="300"/>
      <c r="AB78" s="301" t="s">
        <v>215</v>
      </c>
      <c r="AC78" s="302"/>
      <c r="AD78" s="302"/>
      <c r="AE78" s="302"/>
      <c r="AF78" s="302"/>
      <c r="AG78" s="302"/>
      <c r="AH78" s="302"/>
      <c r="AI78" s="302"/>
      <c r="AJ78" s="302"/>
      <c r="AK78" s="302"/>
      <c r="AL78" s="302"/>
      <c r="AM78" s="302"/>
      <c r="AN78" s="302"/>
      <c r="AO78" s="302"/>
      <c r="AP78" s="302"/>
      <c r="AQ78" s="302"/>
      <c r="AR78" s="302"/>
      <c r="AS78" s="302"/>
      <c r="AT78" s="305">
        <v>8206</v>
      </c>
      <c r="AU78" s="305"/>
      <c r="AV78" s="305"/>
      <c r="AW78" s="305"/>
      <c r="AX78" s="305"/>
      <c r="AY78" s="305"/>
      <c r="AZ78" s="305"/>
      <c r="BA78" s="161"/>
      <c r="BB78" s="161"/>
      <c r="BC78" s="305">
        <v>3955</v>
      </c>
      <c r="BD78" s="305"/>
      <c r="BE78" s="305"/>
      <c r="BF78" s="305"/>
      <c r="BG78" s="305"/>
      <c r="BH78" s="305"/>
      <c r="BI78" s="305"/>
      <c r="BJ78" s="161"/>
      <c r="BK78" s="161"/>
      <c r="BL78" s="305">
        <v>4251</v>
      </c>
      <c r="BM78" s="305"/>
      <c r="BN78" s="305"/>
      <c r="BO78" s="305"/>
      <c r="BP78" s="305"/>
      <c r="BQ78" s="305"/>
      <c r="BR78" s="305"/>
      <c r="BS78" s="161"/>
      <c r="BT78" s="161"/>
      <c r="BU78" s="305">
        <v>4542</v>
      </c>
      <c r="BV78" s="305"/>
      <c r="BW78" s="305"/>
      <c r="BX78" s="305"/>
      <c r="BY78" s="305"/>
      <c r="BZ78" s="305"/>
      <c r="CA78" s="305"/>
      <c r="CB78" s="161"/>
      <c r="CC78" s="161"/>
      <c r="CD78" s="305">
        <v>2119</v>
      </c>
      <c r="CE78" s="305"/>
      <c r="CF78" s="305"/>
      <c r="CG78" s="305"/>
      <c r="CH78" s="305"/>
      <c r="CI78" s="305"/>
      <c r="CJ78" s="305"/>
      <c r="CK78" s="161"/>
      <c r="CL78" s="161"/>
      <c r="CM78" s="305">
        <v>2423</v>
      </c>
      <c r="CN78" s="305"/>
      <c r="CO78" s="305"/>
      <c r="CP78" s="305"/>
      <c r="CQ78" s="305"/>
      <c r="CR78" s="305"/>
      <c r="CS78" s="305"/>
      <c r="CT78" s="161"/>
      <c r="CU78" s="161"/>
      <c r="CV78" s="307">
        <v>55.4</v>
      </c>
      <c r="CW78" s="307"/>
      <c r="CX78" s="307"/>
      <c r="CY78" s="307"/>
      <c r="CZ78" s="307"/>
      <c r="DA78" s="307"/>
      <c r="DB78" s="307"/>
      <c r="DC78" s="307"/>
      <c r="DD78" s="307"/>
      <c r="DE78" s="307">
        <v>53.6</v>
      </c>
      <c r="DF78" s="307"/>
      <c r="DG78" s="307"/>
      <c r="DH78" s="307"/>
      <c r="DI78" s="307"/>
      <c r="DJ78" s="307"/>
      <c r="DK78" s="307"/>
      <c r="DL78" s="307"/>
      <c r="DM78" s="307"/>
      <c r="DN78" s="307" t="s">
        <v>193</v>
      </c>
      <c r="DO78" s="307"/>
      <c r="DP78" s="307"/>
      <c r="DQ78" s="307"/>
      <c r="DR78" s="307"/>
      <c r="DS78" s="307"/>
      <c r="DT78" s="307"/>
      <c r="DU78" s="307"/>
      <c r="DV78" s="307"/>
      <c r="DW78" s="304">
        <v>2</v>
      </c>
      <c r="DX78" s="304"/>
      <c r="DY78" s="304"/>
      <c r="DZ78" s="304"/>
      <c r="EA78" s="304"/>
      <c r="EB78" s="167"/>
      <c r="EC78" s="167"/>
      <c r="ED78" s="167"/>
      <c r="EE78" s="16"/>
      <c r="EF78" s="304">
        <v>3</v>
      </c>
      <c r="EG78" s="304"/>
      <c r="EH78" s="304"/>
      <c r="EI78" s="304"/>
      <c r="EJ78" s="304"/>
      <c r="EK78" s="167"/>
      <c r="EL78" s="167"/>
      <c r="EM78" s="167"/>
      <c r="EN78" s="16"/>
      <c r="EO78" s="16"/>
      <c r="EP78" s="16"/>
      <c r="EQ78" s="16"/>
      <c r="ER78" s="16"/>
    </row>
    <row r="79" spans="1:148" ht="7" customHeight="1" x14ac:dyDescent="0.2">
      <c r="A79" s="163"/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4"/>
      <c r="AB79" s="165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  <c r="AT79" s="161"/>
      <c r="AU79" s="161"/>
      <c r="AV79" s="161"/>
      <c r="AW79" s="161"/>
      <c r="AX79" s="161"/>
      <c r="AY79" s="161"/>
      <c r="AZ79" s="161"/>
      <c r="BA79" s="161"/>
      <c r="BB79" s="161"/>
      <c r="BC79" s="161"/>
      <c r="BD79" s="161"/>
      <c r="BE79" s="161"/>
      <c r="BF79" s="161"/>
      <c r="BG79" s="161"/>
      <c r="BH79" s="161"/>
      <c r="BI79" s="161"/>
      <c r="BJ79" s="161"/>
      <c r="BK79" s="161"/>
      <c r="BL79" s="161"/>
      <c r="BM79" s="161"/>
      <c r="BN79" s="161"/>
      <c r="BO79" s="161"/>
      <c r="BP79" s="161"/>
      <c r="BQ79" s="161"/>
      <c r="BR79" s="161"/>
      <c r="BS79" s="161"/>
      <c r="BT79" s="161"/>
      <c r="BU79" s="161"/>
      <c r="BV79" s="161"/>
      <c r="BW79" s="161"/>
      <c r="BX79" s="161"/>
      <c r="BY79" s="161"/>
      <c r="BZ79" s="161"/>
      <c r="CA79" s="161"/>
      <c r="CB79" s="161"/>
      <c r="CC79" s="161"/>
      <c r="CD79" s="161"/>
      <c r="CE79" s="161"/>
      <c r="CF79" s="161"/>
      <c r="CG79" s="161"/>
      <c r="CH79" s="161"/>
      <c r="CI79" s="161"/>
      <c r="CJ79" s="161"/>
      <c r="CK79" s="161"/>
      <c r="CL79" s="161"/>
      <c r="CM79" s="161"/>
      <c r="CN79" s="161"/>
      <c r="CO79" s="161"/>
      <c r="CP79" s="161"/>
      <c r="CQ79" s="161"/>
      <c r="CR79" s="161"/>
      <c r="CS79" s="161"/>
      <c r="CT79" s="161"/>
      <c r="CU79" s="161"/>
      <c r="CV79" s="162"/>
      <c r="CW79" s="162"/>
      <c r="CX79" s="162"/>
      <c r="CY79" s="162"/>
      <c r="CZ79" s="162"/>
      <c r="DA79" s="162"/>
      <c r="DB79" s="162"/>
      <c r="DC79" s="162"/>
      <c r="DD79" s="162"/>
      <c r="DE79" s="162"/>
      <c r="DF79" s="162"/>
      <c r="DG79" s="162"/>
      <c r="DH79" s="162"/>
      <c r="DI79" s="162"/>
      <c r="DJ79" s="162"/>
      <c r="DK79" s="162"/>
      <c r="DL79" s="162"/>
      <c r="DM79" s="162"/>
      <c r="DN79" s="162"/>
      <c r="DO79" s="162"/>
      <c r="DP79" s="162"/>
      <c r="DQ79" s="162"/>
      <c r="DR79" s="162"/>
      <c r="DS79" s="162"/>
      <c r="DT79" s="162"/>
      <c r="DU79" s="162"/>
      <c r="DV79" s="162"/>
      <c r="DW79" s="167"/>
      <c r="DX79" s="167"/>
      <c r="DY79" s="167"/>
      <c r="DZ79" s="167"/>
      <c r="EA79" s="167"/>
      <c r="EB79" s="167"/>
      <c r="EC79" s="167"/>
      <c r="ED79" s="167"/>
      <c r="EE79" s="16"/>
      <c r="EF79" s="167"/>
      <c r="EG79" s="167"/>
      <c r="EH79" s="167"/>
      <c r="EI79" s="167"/>
      <c r="EJ79" s="167"/>
      <c r="EK79" s="167"/>
      <c r="EL79" s="167"/>
      <c r="EM79" s="167"/>
      <c r="EN79" s="16"/>
      <c r="EO79" s="16"/>
      <c r="EP79" s="16"/>
      <c r="EQ79" s="16"/>
      <c r="ER79" s="16"/>
    </row>
    <row r="80" spans="1:148" x14ac:dyDescent="0.2">
      <c r="A80" s="299" t="s">
        <v>76</v>
      </c>
      <c r="B80" s="299"/>
      <c r="C80" s="299"/>
      <c r="D80" s="299"/>
      <c r="E80" s="299"/>
      <c r="F80" s="299"/>
      <c r="G80" s="299"/>
      <c r="H80" s="299"/>
      <c r="I80" s="299"/>
      <c r="J80" s="299"/>
      <c r="K80" s="299"/>
      <c r="L80" s="299"/>
      <c r="M80" s="299"/>
      <c r="N80" s="299"/>
      <c r="O80" s="299"/>
      <c r="P80" s="299"/>
      <c r="Q80" s="299"/>
      <c r="R80" s="299"/>
      <c r="S80" s="299"/>
      <c r="T80" s="299"/>
      <c r="U80" s="299"/>
      <c r="V80" s="299"/>
      <c r="W80" s="299"/>
      <c r="X80" s="299"/>
      <c r="Y80" s="299"/>
      <c r="Z80" s="299"/>
      <c r="AA80" s="300"/>
      <c r="AB80" s="301" t="s">
        <v>216</v>
      </c>
      <c r="AC80" s="302"/>
      <c r="AD80" s="302"/>
      <c r="AE80" s="302"/>
      <c r="AF80" s="302"/>
      <c r="AG80" s="302"/>
      <c r="AH80" s="302"/>
      <c r="AI80" s="302"/>
      <c r="AJ80" s="302"/>
      <c r="AK80" s="302"/>
      <c r="AL80" s="302"/>
      <c r="AM80" s="302"/>
      <c r="AN80" s="302"/>
      <c r="AO80" s="302"/>
      <c r="AP80" s="302"/>
      <c r="AQ80" s="302"/>
      <c r="AR80" s="302"/>
      <c r="AS80" s="302"/>
      <c r="AT80" s="305">
        <v>8267</v>
      </c>
      <c r="AU80" s="305"/>
      <c r="AV80" s="305"/>
      <c r="AW80" s="305"/>
      <c r="AX80" s="305"/>
      <c r="AY80" s="305"/>
      <c r="AZ80" s="305"/>
      <c r="BA80" s="161"/>
      <c r="BB80" s="161"/>
      <c r="BC80" s="305">
        <v>3999</v>
      </c>
      <c r="BD80" s="305"/>
      <c r="BE80" s="305"/>
      <c r="BF80" s="305"/>
      <c r="BG80" s="305"/>
      <c r="BH80" s="305"/>
      <c r="BI80" s="305"/>
      <c r="BJ80" s="161"/>
      <c r="BK80" s="161"/>
      <c r="BL80" s="305">
        <v>4268</v>
      </c>
      <c r="BM80" s="305"/>
      <c r="BN80" s="305"/>
      <c r="BO80" s="305"/>
      <c r="BP80" s="305"/>
      <c r="BQ80" s="305"/>
      <c r="BR80" s="305"/>
      <c r="BS80" s="161"/>
      <c r="BT80" s="161"/>
      <c r="BU80" s="305">
        <v>5838</v>
      </c>
      <c r="BV80" s="305"/>
      <c r="BW80" s="305"/>
      <c r="BX80" s="305"/>
      <c r="BY80" s="305"/>
      <c r="BZ80" s="305"/>
      <c r="CA80" s="305"/>
      <c r="CB80" s="161"/>
      <c r="CC80" s="161"/>
      <c r="CD80" s="305">
        <v>2799</v>
      </c>
      <c r="CE80" s="305"/>
      <c r="CF80" s="305"/>
      <c r="CG80" s="305"/>
      <c r="CH80" s="305"/>
      <c r="CI80" s="305"/>
      <c r="CJ80" s="305"/>
      <c r="CK80" s="161"/>
      <c r="CL80" s="161"/>
      <c r="CM80" s="305">
        <v>3039</v>
      </c>
      <c r="CN80" s="305"/>
      <c r="CO80" s="305"/>
      <c r="CP80" s="305"/>
      <c r="CQ80" s="305"/>
      <c r="CR80" s="305"/>
      <c r="CS80" s="305"/>
      <c r="CT80" s="161"/>
      <c r="CU80" s="161"/>
      <c r="CV80" s="307">
        <v>70.599999999999994</v>
      </c>
      <c r="CW80" s="307"/>
      <c r="CX80" s="307"/>
      <c r="CY80" s="307"/>
      <c r="CZ80" s="307"/>
      <c r="DA80" s="307"/>
      <c r="DB80" s="307"/>
      <c r="DC80" s="307"/>
      <c r="DD80" s="307"/>
      <c r="DE80" s="307" t="s">
        <v>217</v>
      </c>
      <c r="DF80" s="307"/>
      <c r="DG80" s="307"/>
      <c r="DH80" s="307"/>
      <c r="DI80" s="307"/>
      <c r="DJ80" s="307"/>
      <c r="DK80" s="307"/>
      <c r="DL80" s="307"/>
      <c r="DM80" s="307"/>
      <c r="DN80" s="307">
        <v>71.2</v>
      </c>
      <c r="DO80" s="307"/>
      <c r="DP80" s="307"/>
      <c r="DQ80" s="307"/>
      <c r="DR80" s="307"/>
      <c r="DS80" s="307"/>
      <c r="DT80" s="307"/>
      <c r="DU80" s="307"/>
      <c r="DV80" s="307"/>
      <c r="DW80" s="304">
        <v>1</v>
      </c>
      <c r="DX80" s="304"/>
      <c r="DY80" s="304"/>
      <c r="DZ80" s="304"/>
      <c r="EA80" s="304"/>
      <c r="EB80" s="167"/>
      <c r="EC80" s="167"/>
      <c r="ED80" s="167"/>
      <c r="EE80" s="16"/>
      <c r="EF80" s="304">
        <v>4</v>
      </c>
      <c r="EG80" s="304"/>
      <c r="EH80" s="304"/>
      <c r="EI80" s="304"/>
      <c r="EJ80" s="304"/>
      <c r="EK80" s="167"/>
      <c r="EL80" s="167"/>
      <c r="EM80" s="167"/>
      <c r="EN80" s="16"/>
      <c r="EO80" s="16"/>
      <c r="EP80" s="16"/>
      <c r="EQ80" s="16"/>
      <c r="ER80" s="16"/>
    </row>
    <row r="81" spans="1:148" ht="13.5" customHeight="1" x14ac:dyDescent="0.2">
      <c r="A81" s="299" t="s">
        <v>77</v>
      </c>
      <c r="B81" s="299"/>
      <c r="C81" s="299"/>
      <c r="D81" s="299"/>
      <c r="E81" s="299"/>
      <c r="F81" s="299"/>
      <c r="G81" s="299"/>
      <c r="H81" s="299"/>
      <c r="I81" s="299"/>
      <c r="J81" s="299"/>
      <c r="K81" s="299"/>
      <c r="L81" s="299"/>
      <c r="M81" s="299"/>
      <c r="N81" s="299"/>
      <c r="O81" s="299"/>
      <c r="P81" s="299"/>
      <c r="Q81" s="299"/>
      <c r="R81" s="299"/>
      <c r="S81" s="299"/>
      <c r="T81" s="299"/>
      <c r="U81" s="299"/>
      <c r="V81" s="299"/>
      <c r="W81" s="299"/>
      <c r="X81" s="299"/>
      <c r="Y81" s="299"/>
      <c r="Z81" s="299"/>
      <c r="AA81" s="300"/>
      <c r="AB81" s="301" t="s">
        <v>218</v>
      </c>
      <c r="AC81" s="302"/>
      <c r="AD81" s="302"/>
      <c r="AE81" s="302"/>
      <c r="AF81" s="302"/>
      <c r="AG81" s="302"/>
      <c r="AH81" s="302"/>
      <c r="AI81" s="302"/>
      <c r="AJ81" s="302"/>
      <c r="AK81" s="302"/>
      <c r="AL81" s="302"/>
      <c r="AM81" s="302"/>
      <c r="AN81" s="302"/>
      <c r="AO81" s="302"/>
      <c r="AP81" s="302"/>
      <c r="AQ81" s="302"/>
      <c r="AR81" s="302"/>
      <c r="AS81" s="302"/>
      <c r="AT81" s="305">
        <v>8267</v>
      </c>
      <c r="AU81" s="305"/>
      <c r="AV81" s="305"/>
      <c r="AW81" s="305"/>
      <c r="AX81" s="305"/>
      <c r="AY81" s="305"/>
      <c r="AZ81" s="305"/>
      <c r="BA81" s="161"/>
      <c r="BB81" s="161"/>
      <c r="BC81" s="305">
        <v>3999</v>
      </c>
      <c r="BD81" s="305"/>
      <c r="BE81" s="305"/>
      <c r="BF81" s="305"/>
      <c r="BG81" s="305"/>
      <c r="BH81" s="305"/>
      <c r="BI81" s="305"/>
      <c r="BJ81" s="161"/>
      <c r="BK81" s="161"/>
      <c r="BL81" s="305">
        <v>4268</v>
      </c>
      <c r="BM81" s="305"/>
      <c r="BN81" s="305"/>
      <c r="BO81" s="305"/>
      <c r="BP81" s="305"/>
      <c r="BQ81" s="305"/>
      <c r="BR81" s="305"/>
      <c r="BS81" s="161"/>
      <c r="BT81" s="161"/>
      <c r="BU81" s="305">
        <v>5838</v>
      </c>
      <c r="BV81" s="305"/>
      <c r="BW81" s="305"/>
      <c r="BX81" s="305"/>
      <c r="BY81" s="305"/>
      <c r="BZ81" s="305"/>
      <c r="CA81" s="305"/>
      <c r="CB81" s="161"/>
      <c r="CC81" s="161"/>
      <c r="CD81" s="305">
        <v>2799</v>
      </c>
      <c r="CE81" s="305"/>
      <c r="CF81" s="305"/>
      <c r="CG81" s="305"/>
      <c r="CH81" s="305"/>
      <c r="CI81" s="305"/>
      <c r="CJ81" s="305"/>
      <c r="CK81" s="161"/>
      <c r="CL81" s="161"/>
      <c r="CM81" s="305">
        <v>3039</v>
      </c>
      <c r="CN81" s="305"/>
      <c r="CO81" s="305"/>
      <c r="CP81" s="305"/>
      <c r="CQ81" s="305"/>
      <c r="CR81" s="305"/>
      <c r="CS81" s="305"/>
      <c r="CT81" s="161"/>
      <c r="CU81" s="161"/>
      <c r="CV81" s="307">
        <v>70.599999999999994</v>
      </c>
      <c r="CW81" s="307"/>
      <c r="CX81" s="307"/>
      <c r="CY81" s="307"/>
      <c r="CZ81" s="307"/>
      <c r="DA81" s="307"/>
      <c r="DB81" s="307"/>
      <c r="DC81" s="307"/>
      <c r="DD81" s="307"/>
      <c r="DE81" s="307" t="s">
        <v>217</v>
      </c>
      <c r="DF81" s="307"/>
      <c r="DG81" s="307"/>
      <c r="DH81" s="307"/>
      <c r="DI81" s="307"/>
      <c r="DJ81" s="307"/>
      <c r="DK81" s="307"/>
      <c r="DL81" s="307"/>
      <c r="DM81" s="307"/>
      <c r="DN81" s="307">
        <v>71.2</v>
      </c>
      <c r="DO81" s="307"/>
      <c r="DP81" s="307"/>
      <c r="DQ81" s="307"/>
      <c r="DR81" s="307"/>
      <c r="DS81" s="307"/>
      <c r="DT81" s="307"/>
      <c r="DU81" s="307"/>
      <c r="DV81" s="307"/>
      <c r="DW81" s="304" t="s">
        <v>178</v>
      </c>
      <c r="DX81" s="304"/>
      <c r="DY81" s="304"/>
      <c r="DZ81" s="304"/>
      <c r="EA81" s="304"/>
      <c r="EB81" s="167"/>
      <c r="EC81" s="167"/>
      <c r="ED81" s="167"/>
      <c r="EE81" s="16"/>
      <c r="EF81" s="304" t="s">
        <v>178</v>
      </c>
      <c r="EG81" s="304"/>
      <c r="EH81" s="304"/>
      <c r="EI81" s="304"/>
      <c r="EJ81" s="304"/>
      <c r="EK81" s="167"/>
      <c r="EL81" s="167"/>
      <c r="EM81" s="167"/>
      <c r="EN81" s="16"/>
      <c r="EO81" s="16"/>
      <c r="EP81" s="16"/>
      <c r="EQ81" s="16"/>
      <c r="ER81" s="16"/>
    </row>
    <row r="82" spans="1:148" ht="13.5" customHeight="1" x14ac:dyDescent="0.2">
      <c r="A82" s="299" t="s">
        <v>57</v>
      </c>
      <c r="B82" s="299"/>
      <c r="C82" s="299"/>
      <c r="D82" s="299"/>
      <c r="E82" s="299"/>
      <c r="F82" s="299"/>
      <c r="G82" s="299"/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9"/>
      <c r="V82" s="299"/>
      <c r="W82" s="299"/>
      <c r="X82" s="299"/>
      <c r="Y82" s="299"/>
      <c r="Z82" s="299"/>
      <c r="AA82" s="300"/>
      <c r="AB82" s="301" t="s">
        <v>218</v>
      </c>
      <c r="AC82" s="302"/>
      <c r="AD82" s="302"/>
      <c r="AE82" s="302"/>
      <c r="AF82" s="302"/>
      <c r="AG82" s="302"/>
      <c r="AH82" s="302"/>
      <c r="AI82" s="302"/>
      <c r="AJ82" s="302"/>
      <c r="AK82" s="302"/>
      <c r="AL82" s="302"/>
      <c r="AM82" s="302"/>
      <c r="AN82" s="302"/>
      <c r="AO82" s="302"/>
      <c r="AP82" s="302"/>
      <c r="AQ82" s="302"/>
      <c r="AR82" s="302"/>
      <c r="AS82" s="302"/>
      <c r="AT82" s="305">
        <v>8267</v>
      </c>
      <c r="AU82" s="305"/>
      <c r="AV82" s="305"/>
      <c r="AW82" s="305"/>
      <c r="AX82" s="305"/>
      <c r="AY82" s="305"/>
      <c r="AZ82" s="305"/>
      <c r="BA82" s="161"/>
      <c r="BB82" s="161"/>
      <c r="BC82" s="305">
        <v>3999</v>
      </c>
      <c r="BD82" s="305"/>
      <c r="BE82" s="305"/>
      <c r="BF82" s="305"/>
      <c r="BG82" s="305"/>
      <c r="BH82" s="305"/>
      <c r="BI82" s="305"/>
      <c r="BJ82" s="161"/>
      <c r="BK82" s="161"/>
      <c r="BL82" s="305">
        <v>4268</v>
      </c>
      <c r="BM82" s="305"/>
      <c r="BN82" s="305"/>
      <c r="BO82" s="305"/>
      <c r="BP82" s="305"/>
      <c r="BQ82" s="305"/>
      <c r="BR82" s="305"/>
      <c r="BS82" s="161"/>
      <c r="BT82" s="161"/>
      <c r="BU82" s="305">
        <v>5777</v>
      </c>
      <c r="BV82" s="305"/>
      <c r="BW82" s="305"/>
      <c r="BX82" s="305"/>
      <c r="BY82" s="305"/>
      <c r="BZ82" s="305"/>
      <c r="CA82" s="305"/>
      <c r="CB82" s="161"/>
      <c r="CC82" s="161"/>
      <c r="CD82" s="305">
        <v>2772</v>
      </c>
      <c r="CE82" s="305"/>
      <c r="CF82" s="305"/>
      <c r="CG82" s="305"/>
      <c r="CH82" s="305"/>
      <c r="CI82" s="305"/>
      <c r="CJ82" s="305"/>
      <c r="CK82" s="161"/>
      <c r="CL82" s="161"/>
      <c r="CM82" s="305">
        <v>3005</v>
      </c>
      <c r="CN82" s="305"/>
      <c r="CO82" s="305"/>
      <c r="CP82" s="305"/>
      <c r="CQ82" s="305"/>
      <c r="CR82" s="305"/>
      <c r="CS82" s="305"/>
      <c r="CT82" s="161"/>
      <c r="CU82" s="161"/>
      <c r="CV82" s="307">
        <v>69.900000000000006</v>
      </c>
      <c r="CW82" s="307"/>
      <c r="CX82" s="307"/>
      <c r="CY82" s="307"/>
      <c r="CZ82" s="307"/>
      <c r="DA82" s="307"/>
      <c r="DB82" s="307"/>
      <c r="DC82" s="307"/>
      <c r="DD82" s="307"/>
      <c r="DE82" s="307">
        <v>69.3</v>
      </c>
      <c r="DF82" s="307"/>
      <c r="DG82" s="307"/>
      <c r="DH82" s="307"/>
      <c r="DI82" s="307"/>
      <c r="DJ82" s="307"/>
      <c r="DK82" s="307"/>
      <c r="DL82" s="307"/>
      <c r="DM82" s="307"/>
      <c r="DN82" s="307">
        <v>70.400000000000006</v>
      </c>
      <c r="DO82" s="307"/>
      <c r="DP82" s="307"/>
      <c r="DQ82" s="307"/>
      <c r="DR82" s="307"/>
      <c r="DS82" s="307"/>
      <c r="DT82" s="307"/>
      <c r="DU82" s="307"/>
      <c r="DV82" s="307"/>
      <c r="DW82" s="304" t="s">
        <v>178</v>
      </c>
      <c r="DX82" s="304"/>
      <c r="DY82" s="304"/>
      <c r="DZ82" s="304"/>
      <c r="EA82" s="304"/>
      <c r="EB82" s="167"/>
      <c r="EC82" s="167"/>
      <c r="ED82" s="167"/>
      <c r="EE82" s="16"/>
      <c r="EF82" s="304" t="s">
        <v>178</v>
      </c>
      <c r="EG82" s="304"/>
      <c r="EH82" s="304"/>
      <c r="EI82" s="304"/>
      <c r="EJ82" s="304"/>
      <c r="EK82" s="167"/>
      <c r="EL82" s="167"/>
      <c r="EM82" s="167"/>
      <c r="EN82" s="16"/>
      <c r="EO82" s="16"/>
      <c r="EP82" s="16"/>
      <c r="EQ82" s="16"/>
      <c r="ER82" s="16"/>
    </row>
    <row r="83" spans="1:148" ht="7" customHeight="1" x14ac:dyDescent="0.2">
      <c r="A83" s="163"/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4"/>
      <c r="AB83" s="165"/>
      <c r="AC83" s="166"/>
      <c r="AD83" s="166"/>
      <c r="AE83" s="166"/>
      <c r="AF83" s="166"/>
      <c r="AG83" s="166"/>
      <c r="AH83" s="166"/>
      <c r="AI83" s="166"/>
      <c r="AJ83" s="166"/>
      <c r="AK83" s="166"/>
      <c r="AL83" s="166"/>
      <c r="AM83" s="166"/>
      <c r="AN83" s="166"/>
      <c r="AO83" s="166"/>
      <c r="AP83" s="166"/>
      <c r="AQ83" s="166"/>
      <c r="AR83" s="166"/>
      <c r="AS83" s="166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  <c r="BH83" s="161"/>
      <c r="BI83" s="161"/>
      <c r="BJ83" s="161"/>
      <c r="BK83" s="161"/>
      <c r="BL83" s="161"/>
      <c r="BM83" s="161"/>
      <c r="BN83" s="161"/>
      <c r="BO83" s="161"/>
      <c r="BP83" s="161"/>
      <c r="BQ83" s="161"/>
      <c r="BR83" s="161"/>
      <c r="BS83" s="161"/>
      <c r="BT83" s="161"/>
      <c r="BU83" s="161"/>
      <c r="BV83" s="161"/>
      <c r="BW83" s="161"/>
      <c r="BX83" s="161"/>
      <c r="BY83" s="161"/>
      <c r="BZ83" s="161"/>
      <c r="CA83" s="161"/>
      <c r="CB83" s="161"/>
      <c r="CC83" s="161"/>
      <c r="CD83" s="161"/>
      <c r="CE83" s="161"/>
      <c r="CF83" s="161"/>
      <c r="CG83" s="161"/>
      <c r="CH83" s="161"/>
      <c r="CI83" s="161"/>
      <c r="CJ83" s="161"/>
      <c r="CK83" s="161"/>
      <c r="CL83" s="161"/>
      <c r="CM83" s="161"/>
      <c r="CN83" s="161"/>
      <c r="CO83" s="161"/>
      <c r="CP83" s="161"/>
      <c r="CQ83" s="161"/>
      <c r="CR83" s="161"/>
      <c r="CS83" s="161"/>
      <c r="CT83" s="161"/>
      <c r="CU83" s="161"/>
      <c r="CV83" s="162"/>
      <c r="CW83" s="162"/>
      <c r="CX83" s="162"/>
      <c r="CY83" s="162"/>
      <c r="CZ83" s="162"/>
      <c r="DA83" s="162"/>
      <c r="DB83" s="162"/>
      <c r="DC83" s="162"/>
      <c r="DD83" s="162"/>
      <c r="DE83" s="162"/>
      <c r="DF83" s="162"/>
      <c r="DG83" s="162"/>
      <c r="DH83" s="162"/>
      <c r="DI83" s="162"/>
      <c r="DJ83" s="162"/>
      <c r="DK83" s="162"/>
      <c r="DL83" s="162"/>
      <c r="DM83" s="162"/>
      <c r="DN83" s="162"/>
      <c r="DO83" s="162"/>
      <c r="DP83" s="162"/>
      <c r="DQ83" s="162"/>
      <c r="DR83" s="162"/>
      <c r="DS83" s="162"/>
      <c r="DT83" s="162"/>
      <c r="DU83" s="162"/>
      <c r="DV83" s="162"/>
      <c r="DW83" s="167"/>
      <c r="DX83" s="167"/>
      <c r="DY83" s="167"/>
      <c r="DZ83" s="167"/>
      <c r="EA83" s="167"/>
      <c r="EB83" s="167"/>
      <c r="EC83" s="167"/>
      <c r="ED83" s="167"/>
      <c r="EE83" s="16"/>
      <c r="EF83" s="167"/>
      <c r="EG83" s="167"/>
      <c r="EH83" s="167"/>
      <c r="EI83" s="167"/>
      <c r="EJ83" s="167"/>
      <c r="EK83" s="167"/>
      <c r="EL83" s="167"/>
      <c r="EM83" s="167"/>
      <c r="EN83" s="16"/>
    </row>
    <row r="84" spans="1:148" x14ac:dyDescent="0.2">
      <c r="A84" s="299" t="s">
        <v>78</v>
      </c>
      <c r="B84" s="299"/>
      <c r="C84" s="299"/>
      <c r="D84" s="299"/>
      <c r="E84" s="299"/>
      <c r="F84" s="299"/>
      <c r="G84" s="299"/>
      <c r="H84" s="299"/>
      <c r="I84" s="299"/>
      <c r="J84" s="299"/>
      <c r="K84" s="299"/>
      <c r="L84" s="299"/>
      <c r="M84" s="299"/>
      <c r="N84" s="299"/>
      <c r="O84" s="299"/>
      <c r="P84" s="299"/>
      <c r="Q84" s="299"/>
      <c r="R84" s="299"/>
      <c r="S84" s="299"/>
      <c r="T84" s="299"/>
      <c r="U84" s="299"/>
      <c r="V84" s="299"/>
      <c r="W84" s="299"/>
      <c r="X84" s="299"/>
      <c r="Y84" s="299"/>
      <c r="Z84" s="299"/>
      <c r="AA84" s="300"/>
      <c r="AB84" s="301" t="s">
        <v>219</v>
      </c>
      <c r="AC84" s="302"/>
      <c r="AD84" s="302"/>
      <c r="AE84" s="302"/>
      <c r="AF84" s="302"/>
      <c r="AG84" s="302"/>
      <c r="AH84" s="302"/>
      <c r="AI84" s="302"/>
      <c r="AJ84" s="302"/>
      <c r="AK84" s="302"/>
      <c r="AL84" s="302"/>
      <c r="AM84" s="302"/>
      <c r="AN84" s="302"/>
      <c r="AO84" s="302"/>
      <c r="AP84" s="302"/>
      <c r="AQ84" s="302"/>
      <c r="AR84" s="302"/>
      <c r="AS84" s="302"/>
      <c r="AT84" s="305">
        <v>8166</v>
      </c>
      <c r="AU84" s="305"/>
      <c r="AV84" s="305"/>
      <c r="AW84" s="305"/>
      <c r="AX84" s="305"/>
      <c r="AY84" s="305"/>
      <c r="AZ84" s="305"/>
      <c r="BA84" s="161"/>
      <c r="BB84" s="161"/>
      <c r="BC84" s="305">
        <v>3944</v>
      </c>
      <c r="BD84" s="305"/>
      <c r="BE84" s="305"/>
      <c r="BF84" s="305"/>
      <c r="BG84" s="305"/>
      <c r="BH84" s="305"/>
      <c r="BI84" s="305"/>
      <c r="BJ84" s="161"/>
      <c r="BK84" s="161"/>
      <c r="BL84" s="305">
        <v>4222</v>
      </c>
      <c r="BM84" s="305"/>
      <c r="BN84" s="305"/>
      <c r="BO84" s="305"/>
      <c r="BP84" s="305"/>
      <c r="BQ84" s="305"/>
      <c r="BR84" s="305"/>
      <c r="BS84" s="161"/>
      <c r="BT84" s="161"/>
      <c r="BU84" s="305">
        <v>7238</v>
      </c>
      <c r="BV84" s="305"/>
      <c r="BW84" s="305"/>
      <c r="BX84" s="305"/>
      <c r="BY84" s="305"/>
      <c r="BZ84" s="305"/>
      <c r="CA84" s="305"/>
      <c r="CB84" s="161"/>
      <c r="CC84" s="161"/>
      <c r="CD84" s="305">
        <v>3429</v>
      </c>
      <c r="CE84" s="305"/>
      <c r="CF84" s="305"/>
      <c r="CG84" s="305"/>
      <c r="CH84" s="305"/>
      <c r="CI84" s="305"/>
      <c r="CJ84" s="305"/>
      <c r="CK84" s="161"/>
      <c r="CL84" s="161"/>
      <c r="CM84" s="305">
        <v>3809</v>
      </c>
      <c r="CN84" s="305"/>
      <c r="CO84" s="305"/>
      <c r="CP84" s="305"/>
      <c r="CQ84" s="305"/>
      <c r="CR84" s="305"/>
      <c r="CS84" s="305"/>
      <c r="CT84" s="161"/>
      <c r="CU84" s="161"/>
      <c r="CV84" s="307">
        <v>88.6</v>
      </c>
      <c r="CW84" s="307"/>
      <c r="CX84" s="307"/>
      <c r="CY84" s="307"/>
      <c r="CZ84" s="307"/>
      <c r="DA84" s="307"/>
      <c r="DB84" s="307"/>
      <c r="DC84" s="307"/>
      <c r="DD84" s="307"/>
      <c r="DE84" s="307">
        <v>86.9</v>
      </c>
      <c r="DF84" s="307"/>
      <c r="DG84" s="307"/>
      <c r="DH84" s="307"/>
      <c r="DI84" s="307"/>
      <c r="DJ84" s="307"/>
      <c r="DK84" s="307"/>
      <c r="DL84" s="307"/>
      <c r="DM84" s="307"/>
      <c r="DN84" s="307">
        <v>90.2</v>
      </c>
      <c r="DO84" s="307"/>
      <c r="DP84" s="307"/>
      <c r="DQ84" s="307"/>
      <c r="DR84" s="307"/>
      <c r="DS84" s="307"/>
      <c r="DT84" s="307"/>
      <c r="DU84" s="307"/>
      <c r="DV84" s="307"/>
      <c r="DW84" s="304">
        <v>16</v>
      </c>
      <c r="DX84" s="304"/>
      <c r="DY84" s="304"/>
      <c r="DZ84" s="304"/>
      <c r="EA84" s="304"/>
      <c r="EB84" s="167"/>
      <c r="EC84" s="167"/>
      <c r="ED84" s="167"/>
      <c r="EE84" s="16"/>
      <c r="EF84" s="304">
        <v>19</v>
      </c>
      <c r="EG84" s="304"/>
      <c r="EH84" s="304"/>
      <c r="EI84" s="304"/>
      <c r="EJ84" s="304"/>
      <c r="EK84" s="167"/>
      <c r="EL84" s="167"/>
      <c r="EM84" s="167"/>
      <c r="EN84" s="16"/>
    </row>
    <row r="85" spans="1:148" ht="13.5" customHeight="1" x14ac:dyDescent="0.2">
      <c r="A85" s="299" t="s">
        <v>65</v>
      </c>
      <c r="B85" s="299"/>
      <c r="C85" s="299"/>
      <c r="D85" s="299"/>
      <c r="E85" s="299"/>
      <c r="F85" s="299"/>
      <c r="G85" s="299"/>
      <c r="H85" s="299"/>
      <c r="I85" s="299"/>
      <c r="J85" s="299"/>
      <c r="K85" s="299"/>
      <c r="L85" s="299"/>
      <c r="M85" s="299"/>
      <c r="N85" s="299"/>
      <c r="O85" s="299"/>
      <c r="P85" s="299"/>
      <c r="Q85" s="299"/>
      <c r="R85" s="299"/>
      <c r="S85" s="299"/>
      <c r="T85" s="299"/>
      <c r="U85" s="299"/>
      <c r="V85" s="299"/>
      <c r="W85" s="299"/>
      <c r="X85" s="299"/>
      <c r="Y85" s="299"/>
      <c r="Z85" s="299"/>
      <c r="AA85" s="300"/>
      <c r="AB85" s="301" t="s">
        <v>220</v>
      </c>
      <c r="AC85" s="302"/>
      <c r="AD85" s="302"/>
      <c r="AE85" s="302"/>
      <c r="AF85" s="302"/>
      <c r="AG85" s="302"/>
      <c r="AH85" s="302"/>
      <c r="AI85" s="302"/>
      <c r="AJ85" s="302"/>
      <c r="AK85" s="302"/>
      <c r="AL85" s="302"/>
      <c r="AM85" s="302"/>
      <c r="AN85" s="302"/>
      <c r="AO85" s="302"/>
      <c r="AP85" s="302"/>
      <c r="AQ85" s="302"/>
      <c r="AR85" s="302"/>
      <c r="AS85" s="302"/>
      <c r="AT85" s="305">
        <v>8287</v>
      </c>
      <c r="AU85" s="305"/>
      <c r="AV85" s="305"/>
      <c r="AW85" s="305"/>
      <c r="AX85" s="305"/>
      <c r="AY85" s="305"/>
      <c r="AZ85" s="305"/>
      <c r="BA85" s="161"/>
      <c r="BB85" s="161"/>
      <c r="BC85" s="305">
        <v>4008</v>
      </c>
      <c r="BD85" s="305"/>
      <c r="BE85" s="305"/>
      <c r="BF85" s="305"/>
      <c r="BG85" s="305"/>
      <c r="BH85" s="305"/>
      <c r="BI85" s="305"/>
      <c r="BJ85" s="161"/>
      <c r="BK85" s="161"/>
      <c r="BL85" s="305">
        <v>4279</v>
      </c>
      <c r="BM85" s="305"/>
      <c r="BN85" s="305"/>
      <c r="BO85" s="305"/>
      <c r="BP85" s="305"/>
      <c r="BQ85" s="305"/>
      <c r="BR85" s="305"/>
      <c r="BS85" s="161"/>
      <c r="BT85" s="161"/>
      <c r="BU85" s="305">
        <v>5454</v>
      </c>
      <c r="BV85" s="305"/>
      <c r="BW85" s="305"/>
      <c r="BX85" s="305"/>
      <c r="BY85" s="305"/>
      <c r="BZ85" s="305"/>
      <c r="CA85" s="305"/>
      <c r="CB85" s="161"/>
      <c r="CC85" s="161"/>
      <c r="CD85" s="305">
        <v>2596</v>
      </c>
      <c r="CE85" s="305"/>
      <c r="CF85" s="305"/>
      <c r="CG85" s="305"/>
      <c r="CH85" s="305"/>
      <c r="CI85" s="305"/>
      <c r="CJ85" s="305"/>
      <c r="CK85" s="161"/>
      <c r="CL85" s="161"/>
      <c r="CM85" s="305">
        <v>2858</v>
      </c>
      <c r="CN85" s="305"/>
      <c r="CO85" s="305"/>
      <c r="CP85" s="305"/>
      <c r="CQ85" s="305"/>
      <c r="CR85" s="305"/>
      <c r="CS85" s="305"/>
      <c r="CT85" s="161"/>
      <c r="CU85" s="161"/>
      <c r="CV85" s="307">
        <v>65.8</v>
      </c>
      <c r="CW85" s="307"/>
      <c r="CX85" s="307"/>
      <c r="CY85" s="307"/>
      <c r="CZ85" s="307"/>
      <c r="DA85" s="307"/>
      <c r="DB85" s="307"/>
      <c r="DC85" s="307"/>
      <c r="DD85" s="307"/>
      <c r="DE85" s="307">
        <v>64.8</v>
      </c>
      <c r="DF85" s="307"/>
      <c r="DG85" s="307"/>
      <c r="DH85" s="307"/>
      <c r="DI85" s="307"/>
      <c r="DJ85" s="307"/>
      <c r="DK85" s="307"/>
      <c r="DL85" s="307"/>
      <c r="DM85" s="307"/>
      <c r="DN85" s="307">
        <v>66.8</v>
      </c>
      <c r="DO85" s="307"/>
      <c r="DP85" s="307"/>
      <c r="DQ85" s="307"/>
      <c r="DR85" s="307"/>
      <c r="DS85" s="307"/>
      <c r="DT85" s="307"/>
      <c r="DU85" s="307"/>
      <c r="DV85" s="307"/>
      <c r="DW85" s="304">
        <v>2</v>
      </c>
      <c r="DX85" s="304"/>
      <c r="DY85" s="304"/>
      <c r="DZ85" s="304"/>
      <c r="EA85" s="304"/>
      <c r="EB85" s="167"/>
      <c r="EC85" s="167"/>
      <c r="ED85" s="167"/>
      <c r="EE85" s="16"/>
      <c r="EF85" s="304">
        <v>6</v>
      </c>
      <c r="EG85" s="304"/>
      <c r="EH85" s="304"/>
      <c r="EI85" s="304"/>
      <c r="EJ85" s="304"/>
      <c r="EK85" s="167"/>
      <c r="EL85" s="167"/>
      <c r="EM85" s="167"/>
      <c r="EN85" s="16"/>
    </row>
    <row r="86" spans="1:148" ht="13.5" customHeight="1" x14ac:dyDescent="0.2">
      <c r="A86" s="299" t="s">
        <v>66</v>
      </c>
      <c r="B86" s="299"/>
      <c r="C86" s="299"/>
      <c r="D86" s="299"/>
      <c r="E86" s="299"/>
      <c r="F86" s="299"/>
      <c r="G86" s="299"/>
      <c r="H86" s="299"/>
      <c r="I86" s="299"/>
      <c r="J86" s="299"/>
      <c r="K86" s="299"/>
      <c r="L86" s="299"/>
      <c r="M86" s="299"/>
      <c r="N86" s="299"/>
      <c r="O86" s="299"/>
      <c r="P86" s="299"/>
      <c r="Q86" s="299"/>
      <c r="R86" s="299"/>
      <c r="S86" s="299"/>
      <c r="T86" s="299"/>
      <c r="U86" s="299"/>
      <c r="V86" s="299"/>
      <c r="W86" s="299"/>
      <c r="X86" s="299"/>
      <c r="Y86" s="299"/>
      <c r="Z86" s="299"/>
      <c r="AA86" s="300"/>
      <c r="AB86" s="301" t="s">
        <v>220</v>
      </c>
      <c r="AC86" s="302"/>
      <c r="AD86" s="302"/>
      <c r="AE86" s="302"/>
      <c r="AF86" s="302"/>
      <c r="AG86" s="302"/>
      <c r="AH86" s="302"/>
      <c r="AI86" s="302"/>
      <c r="AJ86" s="302"/>
      <c r="AK86" s="302"/>
      <c r="AL86" s="302"/>
      <c r="AM86" s="302"/>
      <c r="AN86" s="302"/>
      <c r="AO86" s="302"/>
      <c r="AP86" s="302"/>
      <c r="AQ86" s="302"/>
      <c r="AR86" s="302"/>
      <c r="AS86" s="302"/>
      <c r="AT86" s="305">
        <v>8287</v>
      </c>
      <c r="AU86" s="305"/>
      <c r="AV86" s="305"/>
      <c r="AW86" s="305"/>
      <c r="AX86" s="305"/>
      <c r="AY86" s="305"/>
      <c r="AZ86" s="305"/>
      <c r="BA86" s="161"/>
      <c r="BB86" s="161"/>
      <c r="BC86" s="305">
        <v>4008</v>
      </c>
      <c r="BD86" s="305"/>
      <c r="BE86" s="305"/>
      <c r="BF86" s="305"/>
      <c r="BG86" s="305"/>
      <c r="BH86" s="305"/>
      <c r="BI86" s="305"/>
      <c r="BJ86" s="161"/>
      <c r="BK86" s="161"/>
      <c r="BL86" s="305">
        <v>4279</v>
      </c>
      <c r="BM86" s="305"/>
      <c r="BN86" s="305"/>
      <c r="BO86" s="305"/>
      <c r="BP86" s="305"/>
      <c r="BQ86" s="305"/>
      <c r="BR86" s="305"/>
      <c r="BS86" s="161"/>
      <c r="BT86" s="161"/>
      <c r="BU86" s="305">
        <v>5454</v>
      </c>
      <c r="BV86" s="305"/>
      <c r="BW86" s="305"/>
      <c r="BX86" s="305"/>
      <c r="BY86" s="305"/>
      <c r="BZ86" s="305"/>
      <c r="CA86" s="305"/>
      <c r="CB86" s="161"/>
      <c r="CC86" s="161"/>
      <c r="CD86" s="305">
        <v>2596</v>
      </c>
      <c r="CE86" s="305"/>
      <c r="CF86" s="305"/>
      <c r="CG86" s="305"/>
      <c r="CH86" s="305"/>
      <c r="CI86" s="305"/>
      <c r="CJ86" s="305"/>
      <c r="CK86" s="161"/>
      <c r="CL86" s="161"/>
      <c r="CM86" s="305">
        <v>2858</v>
      </c>
      <c r="CN86" s="305"/>
      <c r="CO86" s="305"/>
      <c r="CP86" s="305"/>
      <c r="CQ86" s="305"/>
      <c r="CR86" s="305"/>
      <c r="CS86" s="305"/>
      <c r="CT86" s="161"/>
      <c r="CU86" s="161"/>
      <c r="CV86" s="307">
        <v>65.8</v>
      </c>
      <c r="CW86" s="307"/>
      <c r="CX86" s="307"/>
      <c r="CY86" s="307"/>
      <c r="CZ86" s="307"/>
      <c r="DA86" s="307"/>
      <c r="DB86" s="307"/>
      <c r="DC86" s="307"/>
      <c r="DD86" s="307"/>
      <c r="DE86" s="307">
        <v>64.8</v>
      </c>
      <c r="DF86" s="307"/>
      <c r="DG86" s="307"/>
      <c r="DH86" s="307"/>
      <c r="DI86" s="307"/>
      <c r="DJ86" s="307"/>
      <c r="DK86" s="307"/>
      <c r="DL86" s="307"/>
      <c r="DM86" s="307"/>
      <c r="DN86" s="307">
        <v>66.8</v>
      </c>
      <c r="DO86" s="307"/>
      <c r="DP86" s="307"/>
      <c r="DQ86" s="307"/>
      <c r="DR86" s="307"/>
      <c r="DS86" s="307"/>
      <c r="DT86" s="307"/>
      <c r="DU86" s="307"/>
      <c r="DV86" s="307"/>
      <c r="DW86" s="304" t="s">
        <v>178</v>
      </c>
      <c r="DX86" s="304"/>
      <c r="DY86" s="304"/>
      <c r="DZ86" s="304"/>
      <c r="EA86" s="304"/>
      <c r="EB86" s="167"/>
      <c r="EC86" s="167"/>
      <c r="ED86" s="167"/>
      <c r="EE86" s="16"/>
      <c r="EF86" s="304" t="s">
        <v>178</v>
      </c>
      <c r="EG86" s="304"/>
      <c r="EH86" s="304"/>
      <c r="EI86" s="304"/>
      <c r="EJ86" s="304"/>
      <c r="EK86" s="167"/>
      <c r="EL86" s="167"/>
      <c r="EM86" s="167"/>
      <c r="EN86" s="16"/>
    </row>
    <row r="87" spans="1:148" ht="13.5" customHeight="1" x14ac:dyDescent="0.2">
      <c r="A87" s="299" t="s">
        <v>60</v>
      </c>
      <c r="B87" s="299"/>
      <c r="C87" s="299"/>
      <c r="D87" s="299"/>
      <c r="E87" s="299"/>
      <c r="F87" s="299"/>
      <c r="G87" s="299"/>
      <c r="H87" s="299"/>
      <c r="I87" s="299"/>
      <c r="J87" s="299"/>
      <c r="K87" s="299"/>
      <c r="L87" s="299"/>
      <c r="M87" s="299"/>
      <c r="N87" s="299"/>
      <c r="O87" s="299"/>
      <c r="P87" s="299"/>
      <c r="Q87" s="299"/>
      <c r="R87" s="299"/>
      <c r="S87" s="299"/>
      <c r="T87" s="299"/>
      <c r="U87" s="299"/>
      <c r="V87" s="299"/>
      <c r="W87" s="299"/>
      <c r="X87" s="299"/>
      <c r="Y87" s="299"/>
      <c r="Z87" s="299"/>
      <c r="AA87" s="300"/>
      <c r="AB87" s="301" t="s">
        <v>220</v>
      </c>
      <c r="AC87" s="302"/>
      <c r="AD87" s="302"/>
      <c r="AE87" s="302"/>
      <c r="AF87" s="302"/>
      <c r="AG87" s="302"/>
      <c r="AH87" s="302"/>
      <c r="AI87" s="302"/>
      <c r="AJ87" s="302"/>
      <c r="AK87" s="302"/>
      <c r="AL87" s="302"/>
      <c r="AM87" s="302"/>
      <c r="AN87" s="302"/>
      <c r="AO87" s="302"/>
      <c r="AP87" s="302"/>
      <c r="AQ87" s="302"/>
      <c r="AR87" s="302"/>
      <c r="AS87" s="302"/>
      <c r="AT87" s="305">
        <v>8228</v>
      </c>
      <c r="AU87" s="305"/>
      <c r="AV87" s="305"/>
      <c r="AW87" s="305"/>
      <c r="AX87" s="305"/>
      <c r="AY87" s="305"/>
      <c r="AZ87" s="305"/>
      <c r="BA87" s="161"/>
      <c r="BB87" s="161"/>
      <c r="BC87" s="305">
        <v>3982</v>
      </c>
      <c r="BD87" s="305"/>
      <c r="BE87" s="305"/>
      <c r="BF87" s="305"/>
      <c r="BG87" s="305"/>
      <c r="BH87" s="305"/>
      <c r="BI87" s="305"/>
      <c r="BJ87" s="161"/>
      <c r="BK87" s="161"/>
      <c r="BL87" s="305">
        <v>4246</v>
      </c>
      <c r="BM87" s="305"/>
      <c r="BN87" s="305"/>
      <c r="BO87" s="305"/>
      <c r="BP87" s="305"/>
      <c r="BQ87" s="305"/>
      <c r="BR87" s="305"/>
      <c r="BS87" s="161"/>
      <c r="BT87" s="161"/>
      <c r="BU87" s="305">
        <v>5452</v>
      </c>
      <c r="BV87" s="305"/>
      <c r="BW87" s="305"/>
      <c r="BX87" s="305"/>
      <c r="BY87" s="305"/>
      <c r="BZ87" s="305"/>
      <c r="CA87" s="305"/>
      <c r="CB87" s="161"/>
      <c r="CC87" s="161"/>
      <c r="CD87" s="305">
        <v>2595</v>
      </c>
      <c r="CE87" s="305"/>
      <c r="CF87" s="305"/>
      <c r="CG87" s="305"/>
      <c r="CH87" s="305"/>
      <c r="CI87" s="305"/>
      <c r="CJ87" s="305"/>
      <c r="CK87" s="161"/>
      <c r="CL87" s="161"/>
      <c r="CM87" s="305">
        <v>2857</v>
      </c>
      <c r="CN87" s="305"/>
      <c r="CO87" s="305"/>
      <c r="CP87" s="305"/>
      <c r="CQ87" s="305"/>
      <c r="CR87" s="305"/>
      <c r="CS87" s="305"/>
      <c r="CT87" s="161"/>
      <c r="CU87" s="161"/>
      <c r="CV87" s="307">
        <v>66.3</v>
      </c>
      <c r="CW87" s="307"/>
      <c r="CX87" s="307"/>
      <c r="CY87" s="307"/>
      <c r="CZ87" s="307"/>
      <c r="DA87" s="307"/>
      <c r="DB87" s="307"/>
      <c r="DC87" s="307"/>
      <c r="DD87" s="307"/>
      <c r="DE87" s="307">
        <v>65.2</v>
      </c>
      <c r="DF87" s="307"/>
      <c r="DG87" s="307"/>
      <c r="DH87" s="307"/>
      <c r="DI87" s="307"/>
      <c r="DJ87" s="307"/>
      <c r="DK87" s="307"/>
      <c r="DL87" s="307"/>
      <c r="DM87" s="307"/>
      <c r="DN87" s="307">
        <v>67.3</v>
      </c>
      <c r="DO87" s="307"/>
      <c r="DP87" s="307"/>
      <c r="DQ87" s="307"/>
      <c r="DR87" s="307"/>
      <c r="DS87" s="307"/>
      <c r="DT87" s="307"/>
      <c r="DU87" s="307"/>
      <c r="DV87" s="307"/>
      <c r="DW87" s="304">
        <v>1</v>
      </c>
      <c r="DX87" s="304"/>
      <c r="DY87" s="304"/>
      <c r="DZ87" s="304"/>
      <c r="EA87" s="304"/>
      <c r="EB87" s="167"/>
      <c r="EC87" s="167"/>
      <c r="ED87" s="167"/>
      <c r="EE87" s="16"/>
      <c r="EF87" s="304">
        <v>5</v>
      </c>
      <c r="EG87" s="304"/>
      <c r="EH87" s="304"/>
      <c r="EI87" s="304"/>
      <c r="EJ87" s="304"/>
      <c r="EK87" s="167"/>
      <c r="EL87" s="167"/>
      <c r="EM87" s="167"/>
      <c r="EN87" s="16"/>
    </row>
    <row r="88" spans="1:148" ht="13.5" customHeight="1" x14ac:dyDescent="0.2">
      <c r="A88" s="299"/>
      <c r="B88" s="299"/>
      <c r="C88" s="299"/>
      <c r="D88" s="299"/>
      <c r="E88" s="299"/>
      <c r="F88" s="299"/>
      <c r="G88" s="299"/>
      <c r="H88" s="299"/>
      <c r="I88" s="299"/>
      <c r="J88" s="299"/>
      <c r="K88" s="299"/>
      <c r="L88" s="299"/>
      <c r="M88" s="299"/>
      <c r="N88" s="299"/>
      <c r="O88" s="299"/>
      <c r="P88" s="299"/>
      <c r="Q88" s="299"/>
      <c r="R88" s="299"/>
      <c r="S88" s="299"/>
      <c r="T88" s="299"/>
      <c r="U88" s="299"/>
      <c r="V88" s="299"/>
      <c r="W88" s="299"/>
      <c r="X88" s="299"/>
      <c r="Y88" s="299"/>
      <c r="Z88" s="299"/>
      <c r="AA88" s="300"/>
      <c r="AB88" s="301"/>
      <c r="AC88" s="302"/>
      <c r="AD88" s="302"/>
      <c r="AE88" s="302"/>
      <c r="AF88" s="302"/>
      <c r="AG88" s="302"/>
      <c r="AH88" s="302"/>
      <c r="AI88" s="302"/>
      <c r="AJ88" s="302"/>
      <c r="AK88" s="302"/>
      <c r="AL88" s="302"/>
      <c r="AM88" s="302"/>
      <c r="AN88" s="302"/>
      <c r="AO88" s="302"/>
      <c r="AP88" s="302"/>
      <c r="AQ88" s="302"/>
      <c r="AR88" s="302"/>
      <c r="AS88" s="302"/>
      <c r="AT88" s="305"/>
      <c r="AU88" s="305"/>
      <c r="AV88" s="305"/>
      <c r="AW88" s="305"/>
      <c r="AX88" s="305"/>
      <c r="AY88" s="305"/>
      <c r="AZ88" s="305"/>
      <c r="BA88" s="161"/>
      <c r="BB88" s="161"/>
      <c r="BC88" s="305"/>
      <c r="BD88" s="305"/>
      <c r="BE88" s="305"/>
      <c r="BF88" s="305"/>
      <c r="BG88" s="305"/>
      <c r="BH88" s="305"/>
      <c r="BI88" s="305"/>
      <c r="BJ88" s="161"/>
      <c r="BK88" s="161"/>
      <c r="BL88" s="305"/>
      <c r="BM88" s="305"/>
      <c r="BN88" s="305"/>
      <c r="BO88" s="305"/>
      <c r="BP88" s="305"/>
      <c r="BQ88" s="305"/>
      <c r="BR88" s="305"/>
      <c r="BS88" s="161"/>
      <c r="BT88" s="161"/>
      <c r="BU88" s="305"/>
      <c r="BV88" s="305"/>
      <c r="BW88" s="305"/>
      <c r="BX88" s="305"/>
      <c r="BY88" s="305"/>
      <c r="BZ88" s="305"/>
      <c r="CA88" s="305"/>
      <c r="CB88" s="161"/>
      <c r="CC88" s="161"/>
      <c r="CD88" s="305"/>
      <c r="CE88" s="305"/>
      <c r="CF88" s="305"/>
      <c r="CG88" s="305"/>
      <c r="CH88" s="305"/>
      <c r="CI88" s="305"/>
      <c r="CJ88" s="305"/>
      <c r="CK88" s="161"/>
      <c r="CL88" s="161"/>
      <c r="CM88" s="305"/>
      <c r="CN88" s="305"/>
      <c r="CO88" s="305"/>
      <c r="CP88" s="305"/>
      <c r="CQ88" s="305"/>
      <c r="CR88" s="305"/>
      <c r="CS88" s="305"/>
      <c r="CT88" s="161"/>
      <c r="CU88" s="161"/>
      <c r="CV88" s="307"/>
      <c r="CW88" s="307"/>
      <c r="CX88" s="307"/>
      <c r="CY88" s="307"/>
      <c r="CZ88" s="307"/>
      <c r="DA88" s="307"/>
      <c r="DB88" s="307"/>
      <c r="DC88" s="307"/>
      <c r="DD88" s="307"/>
      <c r="DE88" s="307"/>
      <c r="DF88" s="307"/>
      <c r="DG88" s="307"/>
      <c r="DH88" s="307"/>
      <c r="DI88" s="307"/>
      <c r="DJ88" s="307"/>
      <c r="DK88" s="307"/>
      <c r="DL88" s="307"/>
      <c r="DM88" s="307"/>
      <c r="DN88" s="307"/>
      <c r="DO88" s="307"/>
      <c r="DP88" s="307"/>
      <c r="DQ88" s="307"/>
      <c r="DR88" s="307"/>
      <c r="DS88" s="307"/>
      <c r="DT88" s="307"/>
      <c r="DU88" s="307"/>
      <c r="DV88" s="307"/>
      <c r="DW88" s="304"/>
      <c r="DX88" s="304"/>
      <c r="DY88" s="304"/>
      <c r="DZ88" s="304"/>
      <c r="EA88" s="304"/>
      <c r="EB88" s="167"/>
      <c r="EC88" s="167"/>
      <c r="ED88" s="167"/>
      <c r="EE88" s="16"/>
      <c r="EF88" s="304"/>
      <c r="EG88" s="304"/>
      <c r="EH88" s="304"/>
      <c r="EI88" s="304"/>
      <c r="EJ88" s="304"/>
      <c r="EK88" s="167"/>
      <c r="EL88" s="167"/>
      <c r="EM88" s="167"/>
      <c r="EN88" s="16"/>
    </row>
    <row r="89" spans="1:148" x14ac:dyDescent="0.2">
      <c r="A89" s="299" t="s">
        <v>61</v>
      </c>
      <c r="B89" s="299"/>
      <c r="C89" s="299"/>
      <c r="D89" s="299"/>
      <c r="E89" s="299"/>
      <c r="F89" s="299"/>
      <c r="G89" s="299"/>
      <c r="H89" s="299"/>
      <c r="I89" s="299"/>
      <c r="J89" s="299"/>
      <c r="K89" s="299"/>
      <c r="L89" s="299"/>
      <c r="M89" s="299"/>
      <c r="N89" s="299"/>
      <c r="O89" s="299"/>
      <c r="P89" s="299"/>
      <c r="Q89" s="299"/>
      <c r="R89" s="299"/>
      <c r="S89" s="299"/>
      <c r="T89" s="299"/>
      <c r="U89" s="299"/>
      <c r="V89" s="299"/>
      <c r="W89" s="299"/>
      <c r="X89" s="299"/>
      <c r="Y89" s="299"/>
      <c r="Z89" s="299"/>
      <c r="AA89" s="300"/>
      <c r="AB89" s="301" t="s">
        <v>221</v>
      </c>
      <c r="AC89" s="302"/>
      <c r="AD89" s="302"/>
      <c r="AE89" s="302"/>
      <c r="AF89" s="302"/>
      <c r="AG89" s="302"/>
      <c r="AH89" s="302"/>
      <c r="AI89" s="302"/>
      <c r="AJ89" s="302"/>
      <c r="AK89" s="302"/>
      <c r="AL89" s="302"/>
      <c r="AM89" s="302"/>
      <c r="AN89" s="302"/>
      <c r="AO89" s="302"/>
      <c r="AP89" s="302"/>
      <c r="AQ89" s="302"/>
      <c r="AR89" s="302"/>
      <c r="AS89" s="302"/>
      <c r="AT89" s="307" t="s">
        <v>73</v>
      </c>
      <c r="AU89" s="307"/>
      <c r="AV89" s="307"/>
      <c r="AW89" s="307"/>
      <c r="AX89" s="307"/>
      <c r="AY89" s="307"/>
      <c r="AZ89" s="307"/>
      <c r="BA89" s="307"/>
      <c r="BB89" s="307"/>
      <c r="BC89" s="307"/>
      <c r="BD89" s="307"/>
      <c r="BE89" s="307"/>
      <c r="BF89" s="307"/>
      <c r="BG89" s="307"/>
      <c r="BH89" s="307"/>
      <c r="BI89" s="307"/>
      <c r="BJ89" s="307"/>
      <c r="BK89" s="307"/>
      <c r="BL89" s="307"/>
      <c r="BM89" s="307"/>
      <c r="BN89" s="307"/>
      <c r="BO89" s="307"/>
      <c r="BP89" s="307"/>
      <c r="BQ89" s="307"/>
      <c r="BR89" s="307"/>
      <c r="BS89" s="307"/>
      <c r="BT89" s="307"/>
      <c r="BU89" s="331" t="s">
        <v>74</v>
      </c>
      <c r="BV89" s="331"/>
      <c r="BW89" s="331"/>
      <c r="BX89" s="331"/>
      <c r="BY89" s="331"/>
      <c r="BZ89" s="331"/>
      <c r="CA89" s="331"/>
      <c r="CB89" s="331"/>
      <c r="CC89" s="331"/>
      <c r="CD89" s="331"/>
      <c r="CE89" s="331"/>
      <c r="CF89" s="331"/>
      <c r="CG89" s="331"/>
      <c r="CH89" s="331"/>
      <c r="CI89" s="331"/>
      <c r="CJ89" s="331"/>
      <c r="CK89" s="331"/>
      <c r="CL89" s="331"/>
      <c r="CM89" s="331"/>
      <c r="CN89" s="331"/>
      <c r="CO89" s="331"/>
      <c r="CP89" s="331"/>
      <c r="CQ89" s="331"/>
      <c r="CR89" s="331"/>
      <c r="CS89" s="331"/>
      <c r="CT89" s="331"/>
      <c r="CU89" s="331"/>
      <c r="CV89" s="331"/>
      <c r="CW89" s="331"/>
      <c r="CX89" s="331"/>
      <c r="CY89" s="331"/>
      <c r="CZ89" s="331"/>
      <c r="DA89" s="331"/>
      <c r="DB89" s="331"/>
      <c r="DC89" s="331"/>
      <c r="DD89" s="331"/>
      <c r="DE89" s="331"/>
      <c r="DF89" s="331"/>
      <c r="DG89" s="331"/>
      <c r="DH89" s="331"/>
      <c r="DI89" s="331"/>
      <c r="DJ89" s="331"/>
      <c r="DK89" s="331"/>
      <c r="DL89" s="331"/>
      <c r="DM89" s="331"/>
      <c r="DN89" s="331"/>
      <c r="DO89" s="331"/>
      <c r="DP89" s="331"/>
      <c r="DQ89" s="331"/>
      <c r="DR89" s="331"/>
      <c r="DS89" s="331"/>
      <c r="DT89" s="331"/>
      <c r="DU89" s="331"/>
      <c r="DV89" s="331"/>
      <c r="DW89" s="304">
        <v>3</v>
      </c>
      <c r="DX89" s="304"/>
      <c r="DY89" s="304"/>
      <c r="DZ89" s="304"/>
      <c r="EA89" s="304"/>
      <c r="EB89" s="75"/>
      <c r="EC89" s="75"/>
      <c r="ED89" s="75"/>
      <c r="EE89" s="75"/>
      <c r="EF89" s="304">
        <v>3</v>
      </c>
      <c r="EG89" s="304"/>
      <c r="EH89" s="304"/>
      <c r="EI89" s="304"/>
      <c r="EJ89" s="304"/>
      <c r="EK89" s="75"/>
      <c r="EL89" s="75"/>
      <c r="EM89" s="75"/>
      <c r="EN89" s="75"/>
    </row>
    <row r="90" spans="1:148" ht="13.5" customHeight="1" x14ac:dyDescent="0.2">
      <c r="A90" s="299" t="s">
        <v>79</v>
      </c>
      <c r="B90" s="299"/>
      <c r="C90" s="299"/>
      <c r="D90" s="299"/>
      <c r="E90" s="299"/>
      <c r="F90" s="299"/>
      <c r="G90" s="299"/>
      <c r="H90" s="299"/>
      <c r="I90" s="299"/>
      <c r="J90" s="299"/>
      <c r="K90" s="299"/>
      <c r="L90" s="299"/>
      <c r="M90" s="299"/>
      <c r="N90" s="299"/>
      <c r="O90" s="299"/>
      <c r="P90" s="299"/>
      <c r="Q90" s="299"/>
      <c r="R90" s="299"/>
      <c r="S90" s="299"/>
      <c r="T90" s="299"/>
      <c r="U90" s="299"/>
      <c r="V90" s="299"/>
      <c r="W90" s="299"/>
      <c r="X90" s="299"/>
      <c r="Y90" s="299"/>
      <c r="Z90" s="299"/>
      <c r="AA90" s="300"/>
      <c r="AB90" s="301" t="s">
        <v>222</v>
      </c>
      <c r="AC90" s="302"/>
      <c r="AD90" s="302"/>
      <c r="AE90" s="302"/>
      <c r="AF90" s="302"/>
      <c r="AG90" s="302"/>
      <c r="AH90" s="302"/>
      <c r="AI90" s="302"/>
      <c r="AJ90" s="302"/>
      <c r="AK90" s="302"/>
      <c r="AL90" s="302"/>
      <c r="AM90" s="302"/>
      <c r="AN90" s="302"/>
      <c r="AO90" s="302"/>
      <c r="AP90" s="302"/>
      <c r="AQ90" s="302"/>
      <c r="AR90" s="302"/>
      <c r="AS90" s="302"/>
      <c r="AT90" s="305">
        <v>8238</v>
      </c>
      <c r="AU90" s="305"/>
      <c r="AV90" s="305"/>
      <c r="AW90" s="305"/>
      <c r="AX90" s="305"/>
      <c r="AY90" s="305"/>
      <c r="AZ90" s="305"/>
      <c r="BA90" s="161"/>
      <c r="BB90" s="161"/>
      <c r="BC90" s="305">
        <v>3994</v>
      </c>
      <c r="BD90" s="305"/>
      <c r="BE90" s="305"/>
      <c r="BF90" s="305"/>
      <c r="BG90" s="305"/>
      <c r="BH90" s="305"/>
      <c r="BI90" s="305"/>
      <c r="BJ90" s="161"/>
      <c r="BK90" s="161"/>
      <c r="BL90" s="305">
        <v>4244</v>
      </c>
      <c r="BM90" s="305"/>
      <c r="BN90" s="305"/>
      <c r="BO90" s="305"/>
      <c r="BP90" s="305"/>
      <c r="BQ90" s="305"/>
      <c r="BR90" s="305"/>
      <c r="BS90" s="161"/>
      <c r="BT90" s="161"/>
      <c r="BU90" s="305">
        <v>5641</v>
      </c>
      <c r="BV90" s="305"/>
      <c r="BW90" s="305"/>
      <c r="BX90" s="305"/>
      <c r="BY90" s="305"/>
      <c r="BZ90" s="305"/>
      <c r="CA90" s="305"/>
      <c r="CB90" s="161"/>
      <c r="CC90" s="161"/>
      <c r="CD90" s="305">
        <v>2725</v>
      </c>
      <c r="CE90" s="305"/>
      <c r="CF90" s="305"/>
      <c r="CG90" s="305"/>
      <c r="CH90" s="305"/>
      <c r="CI90" s="305"/>
      <c r="CJ90" s="305"/>
      <c r="CK90" s="161"/>
      <c r="CL90" s="161"/>
      <c r="CM90" s="305">
        <v>2916</v>
      </c>
      <c r="CN90" s="305"/>
      <c r="CO90" s="305"/>
      <c r="CP90" s="305"/>
      <c r="CQ90" s="305"/>
      <c r="CR90" s="305"/>
      <c r="CS90" s="305"/>
      <c r="CT90" s="161"/>
      <c r="CU90" s="161"/>
      <c r="CV90" s="307">
        <v>68.5</v>
      </c>
      <c r="CW90" s="307"/>
      <c r="CX90" s="307"/>
      <c r="CY90" s="307"/>
      <c r="CZ90" s="307"/>
      <c r="DA90" s="307"/>
      <c r="DB90" s="307"/>
      <c r="DC90" s="307"/>
      <c r="DD90" s="307"/>
      <c r="DE90" s="307">
        <v>68.2</v>
      </c>
      <c r="DF90" s="307"/>
      <c r="DG90" s="307"/>
      <c r="DH90" s="307"/>
      <c r="DI90" s="307"/>
      <c r="DJ90" s="307"/>
      <c r="DK90" s="307"/>
      <c r="DL90" s="307"/>
      <c r="DM90" s="307"/>
      <c r="DN90" s="307">
        <v>68.7</v>
      </c>
      <c r="DO90" s="307"/>
      <c r="DP90" s="307"/>
      <c r="DQ90" s="307"/>
      <c r="DR90" s="307"/>
      <c r="DS90" s="307"/>
      <c r="DT90" s="307"/>
      <c r="DU90" s="307"/>
      <c r="DV90" s="307"/>
      <c r="DW90" s="304">
        <v>1</v>
      </c>
      <c r="DX90" s="304"/>
      <c r="DY90" s="304"/>
      <c r="DZ90" s="304"/>
      <c r="EA90" s="304"/>
      <c r="EB90" s="167"/>
      <c r="EC90" s="167"/>
      <c r="ED90" s="167"/>
      <c r="EE90" s="16"/>
      <c r="EF90" s="304">
        <v>3</v>
      </c>
      <c r="EG90" s="304"/>
      <c r="EH90" s="304"/>
      <c r="EI90" s="304"/>
      <c r="EJ90" s="304"/>
      <c r="EK90" s="167"/>
      <c r="EL90" s="167"/>
      <c r="EM90" s="167"/>
      <c r="EN90" s="16"/>
    </row>
    <row r="91" spans="1:148" ht="13.5" customHeight="1" x14ac:dyDescent="0.2">
      <c r="A91" s="299" t="s">
        <v>77</v>
      </c>
      <c r="B91" s="299"/>
      <c r="C91" s="299"/>
      <c r="D91" s="299"/>
      <c r="E91" s="299"/>
      <c r="F91" s="299"/>
      <c r="G91" s="299"/>
      <c r="H91" s="299"/>
      <c r="I91" s="299"/>
      <c r="J91" s="299"/>
      <c r="K91" s="299"/>
      <c r="L91" s="299"/>
      <c r="M91" s="299"/>
      <c r="N91" s="299"/>
      <c r="O91" s="299"/>
      <c r="P91" s="299"/>
      <c r="Q91" s="299"/>
      <c r="R91" s="299"/>
      <c r="S91" s="299"/>
      <c r="T91" s="299"/>
      <c r="U91" s="299"/>
      <c r="V91" s="299"/>
      <c r="W91" s="299"/>
      <c r="X91" s="299"/>
      <c r="Y91" s="299"/>
      <c r="Z91" s="299"/>
      <c r="AA91" s="300"/>
      <c r="AB91" s="301" t="s">
        <v>222</v>
      </c>
      <c r="AC91" s="302"/>
      <c r="AD91" s="302"/>
      <c r="AE91" s="302"/>
      <c r="AF91" s="302"/>
      <c r="AG91" s="302"/>
      <c r="AH91" s="302"/>
      <c r="AI91" s="302"/>
      <c r="AJ91" s="302"/>
      <c r="AK91" s="302"/>
      <c r="AL91" s="302"/>
      <c r="AM91" s="302"/>
      <c r="AN91" s="302"/>
      <c r="AO91" s="302"/>
      <c r="AP91" s="302"/>
      <c r="AQ91" s="302"/>
      <c r="AR91" s="302"/>
      <c r="AS91" s="302"/>
      <c r="AT91" s="305">
        <v>8238</v>
      </c>
      <c r="AU91" s="305"/>
      <c r="AV91" s="305"/>
      <c r="AW91" s="305"/>
      <c r="AX91" s="305"/>
      <c r="AY91" s="305"/>
      <c r="AZ91" s="305"/>
      <c r="BA91" s="161"/>
      <c r="BB91" s="161"/>
      <c r="BC91" s="305">
        <v>3994</v>
      </c>
      <c r="BD91" s="305"/>
      <c r="BE91" s="305"/>
      <c r="BF91" s="305"/>
      <c r="BG91" s="305"/>
      <c r="BH91" s="305"/>
      <c r="BI91" s="305"/>
      <c r="BJ91" s="161"/>
      <c r="BK91" s="161"/>
      <c r="BL91" s="305">
        <v>4244</v>
      </c>
      <c r="BM91" s="305"/>
      <c r="BN91" s="305"/>
      <c r="BO91" s="305"/>
      <c r="BP91" s="305"/>
      <c r="BQ91" s="305"/>
      <c r="BR91" s="305"/>
      <c r="BS91" s="161"/>
      <c r="BT91" s="161"/>
      <c r="BU91" s="305">
        <v>5641</v>
      </c>
      <c r="BV91" s="305"/>
      <c r="BW91" s="305"/>
      <c r="BX91" s="305"/>
      <c r="BY91" s="305"/>
      <c r="BZ91" s="305"/>
      <c r="CA91" s="305"/>
      <c r="CB91" s="161"/>
      <c r="CC91" s="161"/>
      <c r="CD91" s="305">
        <v>2725</v>
      </c>
      <c r="CE91" s="305"/>
      <c r="CF91" s="305"/>
      <c r="CG91" s="305"/>
      <c r="CH91" s="305"/>
      <c r="CI91" s="305"/>
      <c r="CJ91" s="305"/>
      <c r="CK91" s="161"/>
      <c r="CL91" s="161"/>
      <c r="CM91" s="305">
        <v>2916</v>
      </c>
      <c r="CN91" s="305"/>
      <c r="CO91" s="305"/>
      <c r="CP91" s="305"/>
      <c r="CQ91" s="305"/>
      <c r="CR91" s="305"/>
      <c r="CS91" s="305"/>
      <c r="CT91" s="161"/>
      <c r="CU91" s="161"/>
      <c r="CV91" s="307">
        <v>68.5</v>
      </c>
      <c r="CW91" s="307"/>
      <c r="CX91" s="307"/>
      <c r="CY91" s="307"/>
      <c r="CZ91" s="307"/>
      <c r="DA91" s="307"/>
      <c r="DB91" s="307"/>
      <c r="DC91" s="307"/>
      <c r="DD91" s="307"/>
      <c r="DE91" s="307">
        <v>68.2</v>
      </c>
      <c r="DF91" s="307"/>
      <c r="DG91" s="307"/>
      <c r="DH91" s="307"/>
      <c r="DI91" s="307"/>
      <c r="DJ91" s="307"/>
      <c r="DK91" s="307"/>
      <c r="DL91" s="307"/>
      <c r="DM91" s="307"/>
      <c r="DN91" s="307">
        <v>68.7</v>
      </c>
      <c r="DO91" s="307"/>
      <c r="DP91" s="307"/>
      <c r="DQ91" s="307"/>
      <c r="DR91" s="307"/>
      <c r="DS91" s="307"/>
      <c r="DT91" s="307"/>
      <c r="DU91" s="307"/>
      <c r="DV91" s="307"/>
      <c r="DW91" s="304" t="s">
        <v>178</v>
      </c>
      <c r="DX91" s="304"/>
      <c r="DY91" s="304"/>
      <c r="DZ91" s="304"/>
      <c r="EA91" s="304"/>
      <c r="EB91" s="167"/>
      <c r="EC91" s="167"/>
      <c r="ED91" s="167"/>
      <c r="EE91" s="16"/>
      <c r="EF91" s="304" t="s">
        <v>178</v>
      </c>
      <c r="EG91" s="304"/>
      <c r="EH91" s="304"/>
      <c r="EI91" s="304"/>
      <c r="EJ91" s="304"/>
      <c r="EK91" s="167"/>
      <c r="EL91" s="167"/>
      <c r="EM91" s="167"/>
      <c r="EN91" s="16"/>
    </row>
    <row r="92" spans="1:148" ht="13.5" customHeight="1" x14ac:dyDescent="0.2">
      <c r="A92" s="299" t="s">
        <v>57</v>
      </c>
      <c r="B92" s="299"/>
      <c r="C92" s="299"/>
      <c r="D92" s="299"/>
      <c r="E92" s="299"/>
      <c r="F92" s="299"/>
      <c r="G92" s="299"/>
      <c r="H92" s="299"/>
      <c r="I92" s="299"/>
      <c r="J92" s="299"/>
      <c r="K92" s="299"/>
      <c r="L92" s="299"/>
      <c r="M92" s="299"/>
      <c r="N92" s="299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  <c r="AA92" s="300"/>
      <c r="AB92" s="301" t="s">
        <v>222</v>
      </c>
      <c r="AC92" s="302"/>
      <c r="AD92" s="302"/>
      <c r="AE92" s="302"/>
      <c r="AF92" s="302"/>
      <c r="AG92" s="302"/>
      <c r="AH92" s="302"/>
      <c r="AI92" s="302"/>
      <c r="AJ92" s="302"/>
      <c r="AK92" s="302"/>
      <c r="AL92" s="302"/>
      <c r="AM92" s="302"/>
      <c r="AN92" s="302"/>
      <c r="AO92" s="302"/>
      <c r="AP92" s="302"/>
      <c r="AQ92" s="302"/>
      <c r="AR92" s="302"/>
      <c r="AS92" s="302"/>
      <c r="AT92" s="305">
        <v>8238</v>
      </c>
      <c r="AU92" s="305"/>
      <c r="AV92" s="305"/>
      <c r="AW92" s="305"/>
      <c r="AX92" s="305"/>
      <c r="AY92" s="305"/>
      <c r="AZ92" s="305"/>
      <c r="BA92" s="161"/>
      <c r="BB92" s="161"/>
      <c r="BC92" s="305">
        <v>3994</v>
      </c>
      <c r="BD92" s="305"/>
      <c r="BE92" s="305"/>
      <c r="BF92" s="305"/>
      <c r="BG92" s="305"/>
      <c r="BH92" s="305"/>
      <c r="BI92" s="305"/>
      <c r="BJ92" s="161"/>
      <c r="BK92" s="161"/>
      <c r="BL92" s="305">
        <v>4244</v>
      </c>
      <c r="BM92" s="305"/>
      <c r="BN92" s="305"/>
      <c r="BO92" s="305"/>
      <c r="BP92" s="305"/>
      <c r="BQ92" s="305"/>
      <c r="BR92" s="305"/>
      <c r="BS92" s="161"/>
      <c r="BT92" s="161"/>
      <c r="BU92" s="305">
        <v>5558</v>
      </c>
      <c r="BV92" s="305"/>
      <c r="BW92" s="305"/>
      <c r="BX92" s="305"/>
      <c r="BY92" s="305"/>
      <c r="BZ92" s="305"/>
      <c r="CA92" s="305"/>
      <c r="CB92" s="161"/>
      <c r="CC92" s="161"/>
      <c r="CD92" s="305">
        <v>2679</v>
      </c>
      <c r="CE92" s="305"/>
      <c r="CF92" s="305"/>
      <c r="CG92" s="305"/>
      <c r="CH92" s="305"/>
      <c r="CI92" s="305"/>
      <c r="CJ92" s="305"/>
      <c r="CK92" s="161"/>
      <c r="CL92" s="161"/>
      <c r="CM92" s="305">
        <v>2879</v>
      </c>
      <c r="CN92" s="305"/>
      <c r="CO92" s="305"/>
      <c r="CP92" s="305"/>
      <c r="CQ92" s="305"/>
      <c r="CR92" s="305"/>
      <c r="CS92" s="305"/>
      <c r="CT92" s="161"/>
      <c r="CU92" s="161"/>
      <c r="CV92" s="307">
        <v>67.5</v>
      </c>
      <c r="CW92" s="307"/>
      <c r="CX92" s="307"/>
      <c r="CY92" s="307"/>
      <c r="CZ92" s="307"/>
      <c r="DA92" s="307"/>
      <c r="DB92" s="307"/>
      <c r="DC92" s="307"/>
      <c r="DD92" s="307"/>
      <c r="DE92" s="307">
        <v>67.099999999999994</v>
      </c>
      <c r="DF92" s="307"/>
      <c r="DG92" s="307"/>
      <c r="DH92" s="307"/>
      <c r="DI92" s="307"/>
      <c r="DJ92" s="307"/>
      <c r="DK92" s="307"/>
      <c r="DL92" s="307"/>
      <c r="DM92" s="307"/>
      <c r="DN92" s="307">
        <v>67.8</v>
      </c>
      <c r="DO92" s="307"/>
      <c r="DP92" s="307"/>
      <c r="DQ92" s="307"/>
      <c r="DR92" s="307"/>
      <c r="DS92" s="307"/>
      <c r="DT92" s="307"/>
      <c r="DU92" s="307"/>
      <c r="DV92" s="307"/>
      <c r="DW92" s="304" t="s">
        <v>178</v>
      </c>
      <c r="DX92" s="304"/>
      <c r="DY92" s="304"/>
      <c r="DZ92" s="304"/>
      <c r="EA92" s="304"/>
      <c r="EB92" s="167"/>
      <c r="EC92" s="167"/>
      <c r="ED92" s="167"/>
      <c r="EE92" s="16"/>
      <c r="EF92" s="304" t="s">
        <v>178</v>
      </c>
      <c r="EG92" s="304"/>
      <c r="EH92" s="304"/>
      <c r="EI92" s="304"/>
      <c r="EJ92" s="304"/>
      <c r="EK92" s="167"/>
      <c r="EL92" s="167"/>
      <c r="EM92" s="167"/>
      <c r="EN92" s="16"/>
    </row>
    <row r="93" spans="1:148" ht="13.5" customHeight="1" x14ac:dyDescent="0.2">
      <c r="A93" s="299" t="s">
        <v>80</v>
      </c>
      <c r="B93" s="299"/>
      <c r="C93" s="299"/>
      <c r="D93" s="299"/>
      <c r="E93" s="299"/>
      <c r="F93" s="299"/>
      <c r="G93" s="299"/>
      <c r="H93" s="299"/>
      <c r="I93" s="299"/>
      <c r="J93" s="299"/>
      <c r="K93" s="299"/>
      <c r="L93" s="299"/>
      <c r="M93" s="299"/>
      <c r="N93" s="299"/>
      <c r="O93" s="299"/>
      <c r="P93" s="299"/>
      <c r="Q93" s="299"/>
      <c r="R93" s="299"/>
      <c r="S93" s="299"/>
      <c r="T93" s="299"/>
      <c r="U93" s="299"/>
      <c r="V93" s="299"/>
      <c r="W93" s="299"/>
      <c r="X93" s="299"/>
      <c r="Y93" s="299"/>
      <c r="Z93" s="299"/>
      <c r="AA93" s="300"/>
      <c r="AB93" s="301" t="s">
        <v>223</v>
      </c>
      <c r="AC93" s="302"/>
      <c r="AD93" s="302"/>
      <c r="AE93" s="302"/>
      <c r="AF93" s="302"/>
      <c r="AG93" s="302"/>
      <c r="AH93" s="302"/>
      <c r="AI93" s="302"/>
      <c r="AJ93" s="302"/>
      <c r="AK93" s="302"/>
      <c r="AL93" s="302"/>
      <c r="AM93" s="302"/>
      <c r="AN93" s="302"/>
      <c r="AO93" s="302"/>
      <c r="AP93" s="302"/>
      <c r="AQ93" s="302"/>
      <c r="AR93" s="302"/>
      <c r="AS93" s="302"/>
      <c r="AT93" s="305">
        <v>8199</v>
      </c>
      <c r="AU93" s="305"/>
      <c r="AV93" s="305"/>
      <c r="AW93" s="305"/>
      <c r="AX93" s="305"/>
      <c r="AY93" s="305"/>
      <c r="AZ93" s="305"/>
      <c r="BA93" s="161"/>
      <c r="BB93" s="161"/>
      <c r="BC93" s="305">
        <v>3973</v>
      </c>
      <c r="BD93" s="305"/>
      <c r="BE93" s="305"/>
      <c r="BF93" s="305"/>
      <c r="BG93" s="305"/>
      <c r="BH93" s="305"/>
      <c r="BI93" s="305"/>
      <c r="BJ93" s="161"/>
      <c r="BK93" s="161"/>
      <c r="BL93" s="305">
        <v>4226</v>
      </c>
      <c r="BM93" s="305"/>
      <c r="BN93" s="305"/>
      <c r="BO93" s="305"/>
      <c r="BP93" s="305"/>
      <c r="BQ93" s="305"/>
      <c r="BR93" s="305"/>
      <c r="BS93" s="161"/>
      <c r="BT93" s="161"/>
      <c r="BU93" s="305">
        <v>6211</v>
      </c>
      <c r="BV93" s="305"/>
      <c r="BW93" s="305"/>
      <c r="BX93" s="305"/>
      <c r="BY93" s="305"/>
      <c r="BZ93" s="305"/>
      <c r="CA93" s="305"/>
      <c r="CB93" s="161"/>
      <c r="CC93" s="161"/>
      <c r="CD93" s="305">
        <v>2921</v>
      </c>
      <c r="CE93" s="305"/>
      <c r="CF93" s="305"/>
      <c r="CG93" s="305"/>
      <c r="CH93" s="305"/>
      <c r="CI93" s="305"/>
      <c r="CJ93" s="305"/>
      <c r="CK93" s="161"/>
      <c r="CL93" s="161"/>
      <c r="CM93" s="305">
        <v>3290</v>
      </c>
      <c r="CN93" s="305"/>
      <c r="CO93" s="305"/>
      <c r="CP93" s="305"/>
      <c r="CQ93" s="305"/>
      <c r="CR93" s="305"/>
      <c r="CS93" s="305"/>
      <c r="CT93" s="161"/>
      <c r="CU93" s="161"/>
      <c r="CV93" s="307">
        <v>75.8</v>
      </c>
      <c r="CW93" s="307"/>
      <c r="CX93" s="307"/>
      <c r="CY93" s="307"/>
      <c r="CZ93" s="307"/>
      <c r="DA93" s="307"/>
      <c r="DB93" s="307"/>
      <c r="DC93" s="307"/>
      <c r="DD93" s="307"/>
      <c r="DE93" s="307">
        <v>73.5</v>
      </c>
      <c r="DF93" s="307"/>
      <c r="DG93" s="307"/>
      <c r="DH93" s="307"/>
      <c r="DI93" s="307"/>
      <c r="DJ93" s="307"/>
      <c r="DK93" s="307"/>
      <c r="DL93" s="307"/>
      <c r="DM93" s="307"/>
      <c r="DN93" s="307">
        <v>77.900000000000006</v>
      </c>
      <c r="DO93" s="307"/>
      <c r="DP93" s="307"/>
      <c r="DQ93" s="307"/>
      <c r="DR93" s="307"/>
      <c r="DS93" s="307"/>
      <c r="DT93" s="307"/>
      <c r="DU93" s="307"/>
      <c r="DV93" s="307"/>
      <c r="DW93" s="304">
        <v>1</v>
      </c>
      <c r="DX93" s="304"/>
      <c r="DY93" s="304"/>
      <c r="DZ93" s="304"/>
      <c r="EA93" s="304"/>
      <c r="EB93" s="167"/>
      <c r="EC93" s="167"/>
      <c r="ED93" s="167"/>
      <c r="EE93" s="16"/>
      <c r="EF93" s="304">
        <v>2</v>
      </c>
      <c r="EG93" s="304"/>
      <c r="EH93" s="304"/>
      <c r="EI93" s="304"/>
      <c r="EJ93" s="304"/>
      <c r="EK93" s="167"/>
      <c r="EL93" s="167"/>
      <c r="EM93" s="167"/>
      <c r="EN93" s="16"/>
    </row>
    <row r="94" spans="1:148" ht="13.5" customHeight="1" x14ac:dyDescent="0.2">
      <c r="A94" s="299"/>
      <c r="B94" s="299"/>
      <c r="C94" s="299"/>
      <c r="D94" s="299"/>
      <c r="E94" s="299"/>
      <c r="F94" s="299"/>
      <c r="G94" s="299"/>
      <c r="H94" s="299"/>
      <c r="I94" s="299"/>
      <c r="J94" s="299"/>
      <c r="K94" s="299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299"/>
      <c r="X94" s="299"/>
      <c r="Y94" s="299"/>
      <c r="Z94" s="299"/>
      <c r="AA94" s="300"/>
      <c r="AB94" s="301"/>
      <c r="AC94" s="302"/>
      <c r="AD94" s="302"/>
      <c r="AE94" s="302"/>
      <c r="AF94" s="302"/>
      <c r="AG94" s="302"/>
      <c r="AH94" s="302"/>
      <c r="AI94" s="302"/>
      <c r="AJ94" s="302"/>
      <c r="AK94" s="302"/>
      <c r="AL94" s="302"/>
      <c r="AM94" s="302"/>
      <c r="AN94" s="302"/>
      <c r="AO94" s="302"/>
      <c r="AP94" s="302"/>
      <c r="AQ94" s="302"/>
      <c r="AR94" s="302"/>
      <c r="AS94" s="302"/>
      <c r="AT94" s="305"/>
      <c r="AU94" s="305"/>
      <c r="AV94" s="305"/>
      <c r="AW94" s="305"/>
      <c r="AX94" s="305"/>
      <c r="AY94" s="305"/>
      <c r="AZ94" s="305"/>
      <c r="BA94" s="161"/>
      <c r="BB94" s="161"/>
      <c r="BC94" s="305"/>
      <c r="BD94" s="305"/>
      <c r="BE94" s="305"/>
      <c r="BF94" s="305"/>
      <c r="BG94" s="305"/>
      <c r="BH94" s="305"/>
      <c r="BI94" s="305"/>
      <c r="BJ94" s="161"/>
      <c r="BK94" s="161"/>
      <c r="BL94" s="305"/>
      <c r="BM94" s="305"/>
      <c r="BN94" s="305"/>
      <c r="BO94" s="305"/>
      <c r="BP94" s="305"/>
      <c r="BQ94" s="305"/>
      <c r="BR94" s="305"/>
      <c r="BS94" s="161"/>
      <c r="BT94" s="161"/>
      <c r="BU94" s="305"/>
      <c r="BV94" s="305"/>
      <c r="BW94" s="305"/>
      <c r="BX94" s="305"/>
      <c r="BY94" s="305"/>
      <c r="BZ94" s="305"/>
      <c r="CA94" s="305"/>
      <c r="CB94" s="161"/>
      <c r="CC94" s="161"/>
      <c r="CD94" s="305"/>
      <c r="CE94" s="305"/>
      <c r="CF94" s="305"/>
      <c r="CG94" s="305"/>
      <c r="CH94" s="305"/>
      <c r="CI94" s="305"/>
      <c r="CJ94" s="305"/>
      <c r="CK94" s="161"/>
      <c r="CL94" s="161"/>
      <c r="CM94" s="305"/>
      <c r="CN94" s="305"/>
      <c r="CO94" s="305"/>
      <c r="CP94" s="305"/>
      <c r="CQ94" s="305"/>
      <c r="CR94" s="305"/>
      <c r="CS94" s="305"/>
      <c r="CT94" s="161"/>
      <c r="CU94" s="161"/>
      <c r="CV94" s="307"/>
      <c r="CW94" s="307"/>
      <c r="CX94" s="307"/>
      <c r="CY94" s="307"/>
      <c r="CZ94" s="307"/>
      <c r="DA94" s="307"/>
      <c r="DB94" s="307"/>
      <c r="DC94" s="307"/>
      <c r="DD94" s="307"/>
      <c r="DE94" s="307"/>
      <c r="DF94" s="307"/>
      <c r="DG94" s="307"/>
      <c r="DH94" s="307"/>
      <c r="DI94" s="307"/>
      <c r="DJ94" s="307"/>
      <c r="DK94" s="307"/>
      <c r="DL94" s="307"/>
      <c r="DM94" s="307"/>
      <c r="DN94" s="307"/>
      <c r="DO94" s="307"/>
      <c r="DP94" s="307"/>
      <c r="DQ94" s="307"/>
      <c r="DR94" s="307"/>
      <c r="DS94" s="307"/>
      <c r="DT94" s="307"/>
      <c r="DU94" s="307"/>
      <c r="DV94" s="307"/>
      <c r="DW94" s="304"/>
      <c r="DX94" s="304"/>
      <c r="DY94" s="304"/>
      <c r="DZ94" s="304"/>
      <c r="EA94" s="304"/>
      <c r="EB94" s="167"/>
      <c r="EC94" s="167"/>
      <c r="ED94" s="167"/>
      <c r="EE94" s="16"/>
      <c r="EF94" s="304"/>
      <c r="EG94" s="304"/>
      <c r="EH94" s="304"/>
      <c r="EI94" s="304"/>
      <c r="EJ94" s="304"/>
      <c r="EK94" s="167"/>
      <c r="EL94" s="167"/>
      <c r="EM94" s="167"/>
      <c r="EN94" s="16"/>
    </row>
    <row r="95" spans="1:148" x14ac:dyDescent="0.2">
      <c r="A95" s="299" t="s">
        <v>65</v>
      </c>
      <c r="B95" s="299"/>
      <c r="C95" s="299"/>
      <c r="D95" s="299"/>
      <c r="E95" s="299"/>
      <c r="F95" s="299"/>
      <c r="G95" s="299"/>
      <c r="H95" s="299"/>
      <c r="I95" s="299"/>
      <c r="J95" s="299"/>
      <c r="K95" s="29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300"/>
      <c r="AB95" s="301" t="s">
        <v>224</v>
      </c>
      <c r="AC95" s="302"/>
      <c r="AD95" s="302"/>
      <c r="AE95" s="302"/>
      <c r="AF95" s="302"/>
      <c r="AG95" s="302"/>
      <c r="AH95" s="302"/>
      <c r="AI95" s="302"/>
      <c r="AJ95" s="302"/>
      <c r="AK95" s="302"/>
      <c r="AL95" s="302"/>
      <c r="AM95" s="302"/>
      <c r="AN95" s="302"/>
      <c r="AO95" s="302"/>
      <c r="AP95" s="302"/>
      <c r="AQ95" s="302"/>
      <c r="AR95" s="302"/>
      <c r="AS95" s="302"/>
      <c r="AT95" s="305">
        <v>8263</v>
      </c>
      <c r="AU95" s="305"/>
      <c r="AV95" s="305"/>
      <c r="AW95" s="305"/>
      <c r="AX95" s="305"/>
      <c r="AY95" s="305"/>
      <c r="AZ95" s="305"/>
      <c r="BA95" s="161"/>
      <c r="BB95" s="161"/>
      <c r="BC95" s="305">
        <v>4005</v>
      </c>
      <c r="BD95" s="305"/>
      <c r="BE95" s="305"/>
      <c r="BF95" s="305"/>
      <c r="BG95" s="305"/>
      <c r="BH95" s="305"/>
      <c r="BI95" s="305"/>
      <c r="BJ95" s="161"/>
      <c r="BK95" s="161"/>
      <c r="BL95" s="305">
        <v>4258</v>
      </c>
      <c r="BM95" s="305"/>
      <c r="BN95" s="305"/>
      <c r="BO95" s="305"/>
      <c r="BP95" s="305"/>
      <c r="BQ95" s="305"/>
      <c r="BR95" s="305"/>
      <c r="BS95" s="161"/>
      <c r="BT95" s="161"/>
      <c r="BU95" s="305">
        <v>5284</v>
      </c>
      <c r="BV95" s="305"/>
      <c r="BW95" s="305"/>
      <c r="BX95" s="305"/>
      <c r="BY95" s="305"/>
      <c r="BZ95" s="305"/>
      <c r="CA95" s="305"/>
      <c r="CB95" s="161"/>
      <c r="CC95" s="161"/>
      <c r="CD95" s="305">
        <v>2544</v>
      </c>
      <c r="CE95" s="305"/>
      <c r="CF95" s="305"/>
      <c r="CG95" s="305"/>
      <c r="CH95" s="305"/>
      <c r="CI95" s="305"/>
      <c r="CJ95" s="305"/>
      <c r="CK95" s="161"/>
      <c r="CL95" s="161"/>
      <c r="CM95" s="305">
        <v>2740</v>
      </c>
      <c r="CN95" s="305"/>
      <c r="CO95" s="305"/>
      <c r="CP95" s="305"/>
      <c r="CQ95" s="305"/>
      <c r="CR95" s="305"/>
      <c r="CS95" s="305"/>
      <c r="CT95" s="161"/>
      <c r="CU95" s="161"/>
      <c r="CV95" s="307" t="s">
        <v>225</v>
      </c>
      <c r="CW95" s="307"/>
      <c r="CX95" s="307"/>
      <c r="CY95" s="307"/>
      <c r="CZ95" s="307"/>
      <c r="DA95" s="307"/>
      <c r="DB95" s="307"/>
      <c r="DC95" s="307"/>
      <c r="DD95" s="307"/>
      <c r="DE95" s="307">
        <v>63.5</v>
      </c>
      <c r="DF95" s="307"/>
      <c r="DG95" s="307"/>
      <c r="DH95" s="307"/>
      <c r="DI95" s="307"/>
      <c r="DJ95" s="307"/>
      <c r="DK95" s="307"/>
      <c r="DL95" s="307"/>
      <c r="DM95" s="307"/>
      <c r="DN95" s="307">
        <v>64.400000000000006</v>
      </c>
      <c r="DO95" s="307"/>
      <c r="DP95" s="307"/>
      <c r="DQ95" s="307"/>
      <c r="DR95" s="307"/>
      <c r="DS95" s="307"/>
      <c r="DT95" s="307"/>
      <c r="DU95" s="307"/>
      <c r="DV95" s="307"/>
      <c r="DW95" s="304">
        <v>2</v>
      </c>
      <c r="DX95" s="304"/>
      <c r="DY95" s="304"/>
      <c r="DZ95" s="304"/>
      <c r="EA95" s="304"/>
      <c r="EB95" s="167"/>
      <c r="EC95" s="167"/>
      <c r="ED95" s="167"/>
      <c r="EE95" s="16"/>
      <c r="EF95" s="304">
        <v>5</v>
      </c>
      <c r="EG95" s="304"/>
      <c r="EH95" s="304"/>
      <c r="EI95" s="304"/>
      <c r="EJ95" s="304"/>
      <c r="EK95" s="167"/>
      <c r="EL95" s="167"/>
      <c r="EM95" s="167"/>
      <c r="EN95" s="16"/>
    </row>
    <row r="96" spans="1:148" ht="13.5" customHeight="1" x14ac:dyDescent="0.2">
      <c r="A96" s="299" t="s">
        <v>66</v>
      </c>
      <c r="B96" s="299"/>
      <c r="C96" s="299"/>
      <c r="D96" s="299"/>
      <c r="E96" s="299"/>
      <c r="F96" s="299"/>
      <c r="G96" s="299"/>
      <c r="H96" s="299"/>
      <c r="I96" s="299"/>
      <c r="J96" s="299"/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300"/>
      <c r="AB96" s="301" t="s">
        <v>224</v>
      </c>
      <c r="AC96" s="302"/>
      <c r="AD96" s="302"/>
      <c r="AE96" s="302"/>
      <c r="AF96" s="302"/>
      <c r="AG96" s="302"/>
      <c r="AH96" s="302"/>
      <c r="AI96" s="302"/>
      <c r="AJ96" s="302"/>
      <c r="AK96" s="302"/>
      <c r="AL96" s="302"/>
      <c r="AM96" s="302"/>
      <c r="AN96" s="302"/>
      <c r="AO96" s="302"/>
      <c r="AP96" s="302"/>
      <c r="AQ96" s="302"/>
      <c r="AR96" s="302"/>
      <c r="AS96" s="302"/>
      <c r="AT96" s="305">
        <v>8263</v>
      </c>
      <c r="AU96" s="305"/>
      <c r="AV96" s="305"/>
      <c r="AW96" s="305"/>
      <c r="AX96" s="305"/>
      <c r="AY96" s="305"/>
      <c r="AZ96" s="305"/>
      <c r="BA96" s="161"/>
      <c r="BB96" s="161"/>
      <c r="BC96" s="305">
        <v>4005</v>
      </c>
      <c r="BD96" s="305"/>
      <c r="BE96" s="305"/>
      <c r="BF96" s="305"/>
      <c r="BG96" s="305"/>
      <c r="BH96" s="305"/>
      <c r="BI96" s="305"/>
      <c r="BJ96" s="161"/>
      <c r="BK96" s="161"/>
      <c r="BL96" s="305">
        <v>4258</v>
      </c>
      <c r="BM96" s="305"/>
      <c r="BN96" s="305"/>
      <c r="BO96" s="305"/>
      <c r="BP96" s="305"/>
      <c r="BQ96" s="305"/>
      <c r="BR96" s="305"/>
      <c r="BS96" s="161"/>
      <c r="BT96" s="161"/>
      <c r="BU96" s="305">
        <v>5284</v>
      </c>
      <c r="BV96" s="305"/>
      <c r="BW96" s="305"/>
      <c r="BX96" s="305"/>
      <c r="BY96" s="305"/>
      <c r="BZ96" s="305"/>
      <c r="CA96" s="305"/>
      <c r="CB96" s="161"/>
      <c r="CC96" s="161"/>
      <c r="CD96" s="305">
        <v>2544</v>
      </c>
      <c r="CE96" s="305"/>
      <c r="CF96" s="305"/>
      <c r="CG96" s="305"/>
      <c r="CH96" s="305"/>
      <c r="CI96" s="305"/>
      <c r="CJ96" s="305"/>
      <c r="CK96" s="161"/>
      <c r="CL96" s="161"/>
      <c r="CM96" s="305">
        <v>2740</v>
      </c>
      <c r="CN96" s="305"/>
      <c r="CO96" s="305"/>
      <c r="CP96" s="305"/>
      <c r="CQ96" s="305"/>
      <c r="CR96" s="305"/>
      <c r="CS96" s="305"/>
      <c r="CT96" s="161"/>
      <c r="CU96" s="161"/>
      <c r="CV96" s="307" t="s">
        <v>225</v>
      </c>
      <c r="CW96" s="307"/>
      <c r="CX96" s="307"/>
      <c r="CY96" s="307"/>
      <c r="CZ96" s="307"/>
      <c r="DA96" s="307"/>
      <c r="DB96" s="307"/>
      <c r="DC96" s="307"/>
      <c r="DD96" s="307"/>
      <c r="DE96" s="307">
        <v>63.5</v>
      </c>
      <c r="DF96" s="307"/>
      <c r="DG96" s="307"/>
      <c r="DH96" s="307"/>
      <c r="DI96" s="307"/>
      <c r="DJ96" s="307"/>
      <c r="DK96" s="307"/>
      <c r="DL96" s="307"/>
      <c r="DM96" s="307"/>
      <c r="DN96" s="307">
        <v>64.400000000000006</v>
      </c>
      <c r="DO96" s="307"/>
      <c r="DP96" s="307"/>
      <c r="DQ96" s="307"/>
      <c r="DR96" s="307"/>
      <c r="DS96" s="307"/>
      <c r="DT96" s="307"/>
      <c r="DU96" s="307"/>
      <c r="DV96" s="307"/>
      <c r="DW96" s="304" t="s">
        <v>178</v>
      </c>
      <c r="DX96" s="304"/>
      <c r="DY96" s="304"/>
      <c r="DZ96" s="304"/>
      <c r="EA96" s="304"/>
      <c r="EB96" s="167"/>
      <c r="EC96" s="167"/>
      <c r="ED96" s="167"/>
      <c r="EE96" s="16"/>
      <c r="EF96" s="304" t="s">
        <v>178</v>
      </c>
      <c r="EG96" s="304"/>
      <c r="EH96" s="304"/>
      <c r="EI96" s="304"/>
      <c r="EJ96" s="304"/>
      <c r="EK96" s="167"/>
      <c r="EL96" s="167"/>
      <c r="EM96" s="167"/>
      <c r="EN96" s="16"/>
    </row>
    <row r="97" spans="1:144" ht="7" customHeight="1" x14ac:dyDescent="0.2">
      <c r="A97" s="163"/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4"/>
      <c r="AB97" s="165"/>
      <c r="AC97" s="166"/>
      <c r="AD97" s="166"/>
      <c r="AE97" s="166"/>
      <c r="AF97" s="166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/>
      <c r="AQ97" s="166"/>
      <c r="AR97" s="166"/>
      <c r="AS97" s="166"/>
      <c r="AT97" s="161"/>
      <c r="AU97" s="161"/>
      <c r="AV97" s="161"/>
      <c r="AW97" s="161"/>
      <c r="AX97" s="161"/>
      <c r="AY97" s="161"/>
      <c r="AZ97" s="161"/>
      <c r="BA97" s="161"/>
      <c r="BB97" s="161"/>
      <c r="BC97" s="161"/>
      <c r="BD97" s="161"/>
      <c r="BE97" s="161"/>
      <c r="BF97" s="161"/>
      <c r="BG97" s="161"/>
      <c r="BH97" s="161"/>
      <c r="BI97" s="161"/>
      <c r="BJ97" s="161"/>
      <c r="BK97" s="161"/>
      <c r="BL97" s="161"/>
      <c r="BM97" s="161"/>
      <c r="BN97" s="161"/>
      <c r="BO97" s="161"/>
      <c r="BP97" s="161"/>
      <c r="BQ97" s="161"/>
      <c r="BR97" s="161"/>
      <c r="BS97" s="161"/>
      <c r="BT97" s="161"/>
      <c r="BU97" s="161"/>
      <c r="BV97" s="161"/>
      <c r="BW97" s="161"/>
      <c r="BX97" s="161"/>
      <c r="BY97" s="161"/>
      <c r="BZ97" s="161"/>
      <c r="CA97" s="161"/>
      <c r="CB97" s="161"/>
      <c r="CC97" s="161"/>
      <c r="CD97" s="161"/>
      <c r="CE97" s="161"/>
      <c r="CF97" s="161"/>
      <c r="CG97" s="161"/>
      <c r="CH97" s="161"/>
      <c r="CI97" s="161"/>
      <c r="CJ97" s="161"/>
      <c r="CK97" s="161"/>
      <c r="CL97" s="161"/>
      <c r="CM97" s="161"/>
      <c r="CN97" s="161"/>
      <c r="CO97" s="161"/>
      <c r="CP97" s="161"/>
      <c r="CQ97" s="161"/>
      <c r="CR97" s="161"/>
      <c r="CS97" s="161"/>
      <c r="CT97" s="161"/>
      <c r="CU97" s="161"/>
      <c r="CV97" s="162"/>
      <c r="CW97" s="162"/>
      <c r="CX97" s="162"/>
      <c r="CY97" s="162"/>
      <c r="CZ97" s="162"/>
      <c r="DA97" s="162"/>
      <c r="DB97" s="162"/>
      <c r="DC97" s="162"/>
      <c r="DD97" s="162"/>
      <c r="DE97" s="162"/>
      <c r="DF97" s="162"/>
      <c r="DG97" s="162"/>
      <c r="DH97" s="162"/>
      <c r="DI97" s="162"/>
      <c r="DJ97" s="162"/>
      <c r="DK97" s="162"/>
      <c r="DL97" s="162"/>
      <c r="DM97" s="162"/>
      <c r="DN97" s="162"/>
      <c r="DO97" s="162"/>
      <c r="DP97" s="162"/>
      <c r="DQ97" s="162"/>
      <c r="DR97" s="162"/>
      <c r="DS97" s="162"/>
      <c r="DT97" s="162"/>
      <c r="DU97" s="162"/>
      <c r="DV97" s="162"/>
      <c r="DW97" s="167"/>
      <c r="DX97" s="167"/>
      <c r="DY97" s="167"/>
      <c r="DZ97" s="167"/>
      <c r="EA97" s="167"/>
      <c r="EB97" s="167"/>
      <c r="EC97" s="167"/>
      <c r="ED97" s="167"/>
      <c r="EE97" s="16"/>
      <c r="EF97" s="167"/>
      <c r="EG97" s="167"/>
      <c r="EH97" s="167"/>
      <c r="EI97" s="167"/>
      <c r="EJ97" s="167"/>
      <c r="EK97" s="167"/>
      <c r="EL97" s="167"/>
      <c r="EM97" s="167"/>
      <c r="EN97" s="16"/>
    </row>
    <row r="98" spans="1:144" x14ac:dyDescent="0.2">
      <c r="A98" s="299" t="s">
        <v>78</v>
      </c>
      <c r="B98" s="299"/>
      <c r="C98" s="299"/>
      <c r="D98" s="299"/>
      <c r="E98" s="299"/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299"/>
      <c r="X98" s="299"/>
      <c r="Y98" s="299"/>
      <c r="Z98" s="299"/>
      <c r="AA98" s="300"/>
      <c r="AB98" s="301" t="s">
        <v>226</v>
      </c>
      <c r="AC98" s="302"/>
      <c r="AD98" s="302"/>
      <c r="AE98" s="302"/>
      <c r="AF98" s="302"/>
      <c r="AG98" s="302"/>
      <c r="AH98" s="302"/>
      <c r="AI98" s="302"/>
      <c r="AJ98" s="302"/>
      <c r="AK98" s="302"/>
      <c r="AL98" s="302"/>
      <c r="AM98" s="302"/>
      <c r="AN98" s="302"/>
      <c r="AO98" s="302"/>
      <c r="AP98" s="302"/>
      <c r="AQ98" s="302"/>
      <c r="AR98" s="302"/>
      <c r="AS98" s="302"/>
      <c r="AT98" s="305">
        <v>8141</v>
      </c>
      <c r="AU98" s="305"/>
      <c r="AV98" s="305"/>
      <c r="AW98" s="305"/>
      <c r="AX98" s="305"/>
      <c r="AY98" s="305"/>
      <c r="AZ98" s="305"/>
      <c r="BA98" s="161"/>
      <c r="BB98" s="161"/>
      <c r="BC98" s="305">
        <v>3936</v>
      </c>
      <c r="BD98" s="305"/>
      <c r="BE98" s="305"/>
      <c r="BF98" s="305"/>
      <c r="BG98" s="305"/>
      <c r="BH98" s="305"/>
      <c r="BI98" s="305"/>
      <c r="BJ98" s="161"/>
      <c r="BK98" s="161"/>
      <c r="BL98" s="305">
        <v>4205</v>
      </c>
      <c r="BM98" s="305"/>
      <c r="BN98" s="305"/>
      <c r="BO98" s="305"/>
      <c r="BP98" s="305"/>
      <c r="BQ98" s="305"/>
      <c r="BR98" s="305"/>
      <c r="BS98" s="161"/>
      <c r="BT98" s="161"/>
      <c r="BU98" s="305">
        <v>6837</v>
      </c>
      <c r="BV98" s="305"/>
      <c r="BW98" s="305"/>
      <c r="BX98" s="305"/>
      <c r="BY98" s="305"/>
      <c r="BZ98" s="305"/>
      <c r="CA98" s="305"/>
      <c r="CB98" s="161"/>
      <c r="CC98" s="161"/>
      <c r="CD98" s="305">
        <v>3222</v>
      </c>
      <c r="CE98" s="305"/>
      <c r="CF98" s="305"/>
      <c r="CG98" s="305"/>
      <c r="CH98" s="305"/>
      <c r="CI98" s="305"/>
      <c r="CJ98" s="305"/>
      <c r="CK98" s="161"/>
      <c r="CL98" s="161"/>
      <c r="CM98" s="305">
        <v>3615</v>
      </c>
      <c r="CN98" s="305"/>
      <c r="CO98" s="305"/>
      <c r="CP98" s="305"/>
      <c r="CQ98" s="305"/>
      <c r="CR98" s="305"/>
      <c r="CS98" s="305"/>
      <c r="CT98" s="161"/>
      <c r="CU98" s="161"/>
      <c r="CV98" s="307" t="s">
        <v>227</v>
      </c>
      <c r="CW98" s="307"/>
      <c r="CX98" s="307"/>
      <c r="CY98" s="307"/>
      <c r="CZ98" s="307"/>
      <c r="DA98" s="307"/>
      <c r="DB98" s="307"/>
      <c r="DC98" s="307"/>
      <c r="DD98" s="307"/>
      <c r="DE98" s="307">
        <v>81.900000000000006</v>
      </c>
      <c r="DF98" s="307"/>
      <c r="DG98" s="307"/>
      <c r="DH98" s="307"/>
      <c r="DI98" s="307"/>
      <c r="DJ98" s="307"/>
      <c r="DK98" s="307"/>
      <c r="DL98" s="307"/>
      <c r="DM98" s="307"/>
      <c r="DN98" s="307" t="s">
        <v>228</v>
      </c>
      <c r="DO98" s="307"/>
      <c r="DP98" s="307"/>
      <c r="DQ98" s="307"/>
      <c r="DR98" s="307"/>
      <c r="DS98" s="307"/>
      <c r="DT98" s="307"/>
      <c r="DU98" s="307"/>
      <c r="DV98" s="307"/>
      <c r="DW98" s="304">
        <v>12</v>
      </c>
      <c r="DX98" s="304"/>
      <c r="DY98" s="304"/>
      <c r="DZ98" s="304"/>
      <c r="EA98" s="304"/>
      <c r="EB98" s="167"/>
      <c r="EC98" s="167"/>
      <c r="ED98" s="167"/>
      <c r="EE98" s="16"/>
      <c r="EF98" s="304">
        <v>15</v>
      </c>
      <c r="EG98" s="304"/>
      <c r="EH98" s="304"/>
      <c r="EI98" s="304"/>
      <c r="EJ98" s="304"/>
      <c r="EK98" s="167"/>
      <c r="EL98" s="167"/>
      <c r="EM98" s="167"/>
      <c r="EN98" s="16"/>
    </row>
    <row r="99" spans="1:144" ht="13.5" customHeight="1" x14ac:dyDescent="0.2">
      <c r="A99" s="299" t="s">
        <v>60</v>
      </c>
      <c r="B99" s="299"/>
      <c r="C99" s="299"/>
      <c r="D99" s="299"/>
      <c r="E99" s="299"/>
      <c r="F99" s="299"/>
      <c r="G99" s="299"/>
      <c r="H99" s="299"/>
      <c r="I99" s="299"/>
      <c r="J99" s="299"/>
      <c r="K99" s="299"/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  <c r="Z99" s="299"/>
      <c r="AA99" s="300"/>
      <c r="AB99" s="301" t="s">
        <v>229</v>
      </c>
      <c r="AC99" s="302"/>
      <c r="AD99" s="302"/>
      <c r="AE99" s="302"/>
      <c r="AF99" s="302"/>
      <c r="AG99" s="302"/>
      <c r="AH99" s="302"/>
      <c r="AI99" s="302"/>
      <c r="AJ99" s="302"/>
      <c r="AK99" s="302"/>
      <c r="AL99" s="302"/>
      <c r="AM99" s="302"/>
      <c r="AN99" s="302"/>
      <c r="AO99" s="302"/>
      <c r="AP99" s="302"/>
      <c r="AQ99" s="302"/>
      <c r="AR99" s="302"/>
      <c r="AS99" s="302"/>
      <c r="AT99" s="305">
        <v>8168</v>
      </c>
      <c r="AU99" s="305"/>
      <c r="AV99" s="305"/>
      <c r="AW99" s="305"/>
      <c r="AX99" s="305"/>
      <c r="AY99" s="305"/>
      <c r="AZ99" s="305"/>
      <c r="BA99" s="161"/>
      <c r="BB99" s="161"/>
      <c r="BC99" s="305">
        <v>3948</v>
      </c>
      <c r="BD99" s="305"/>
      <c r="BE99" s="305"/>
      <c r="BF99" s="305"/>
      <c r="BG99" s="305"/>
      <c r="BH99" s="305"/>
      <c r="BI99" s="305"/>
      <c r="BJ99" s="161"/>
      <c r="BK99" s="161"/>
      <c r="BL99" s="305">
        <v>4220</v>
      </c>
      <c r="BM99" s="305"/>
      <c r="BN99" s="305"/>
      <c r="BO99" s="305"/>
      <c r="BP99" s="305"/>
      <c r="BQ99" s="305"/>
      <c r="BR99" s="305"/>
      <c r="BS99" s="161"/>
      <c r="BT99" s="161"/>
      <c r="BU99" s="305">
        <v>4536</v>
      </c>
      <c r="BV99" s="305"/>
      <c r="BW99" s="305"/>
      <c r="BX99" s="305"/>
      <c r="BY99" s="305"/>
      <c r="BZ99" s="305"/>
      <c r="CA99" s="305"/>
      <c r="CB99" s="161"/>
      <c r="CC99" s="161"/>
      <c r="CD99" s="305">
        <v>2097</v>
      </c>
      <c r="CE99" s="305"/>
      <c r="CF99" s="305"/>
      <c r="CG99" s="305"/>
      <c r="CH99" s="305"/>
      <c r="CI99" s="305"/>
      <c r="CJ99" s="305"/>
      <c r="CK99" s="161"/>
      <c r="CL99" s="161"/>
      <c r="CM99" s="305">
        <v>2439</v>
      </c>
      <c r="CN99" s="305"/>
      <c r="CO99" s="305"/>
      <c r="CP99" s="305"/>
      <c r="CQ99" s="305"/>
      <c r="CR99" s="305"/>
      <c r="CS99" s="305"/>
      <c r="CT99" s="161"/>
      <c r="CU99" s="161"/>
      <c r="CV99" s="307">
        <v>55.5</v>
      </c>
      <c r="CW99" s="307"/>
      <c r="CX99" s="307"/>
      <c r="CY99" s="307"/>
      <c r="CZ99" s="307"/>
      <c r="DA99" s="307"/>
      <c r="DB99" s="307"/>
      <c r="DC99" s="307"/>
      <c r="DD99" s="307"/>
      <c r="DE99" s="307">
        <v>53.1</v>
      </c>
      <c r="DF99" s="307"/>
      <c r="DG99" s="307"/>
      <c r="DH99" s="307"/>
      <c r="DI99" s="307"/>
      <c r="DJ99" s="307"/>
      <c r="DK99" s="307"/>
      <c r="DL99" s="307"/>
      <c r="DM99" s="307"/>
      <c r="DN99" s="307">
        <v>57.8</v>
      </c>
      <c r="DO99" s="307"/>
      <c r="DP99" s="307"/>
      <c r="DQ99" s="307"/>
      <c r="DR99" s="307"/>
      <c r="DS99" s="307"/>
      <c r="DT99" s="307"/>
      <c r="DU99" s="307"/>
      <c r="DV99" s="307"/>
      <c r="DW99" s="304">
        <v>1</v>
      </c>
      <c r="DX99" s="304"/>
      <c r="DY99" s="304"/>
      <c r="DZ99" s="304"/>
      <c r="EA99" s="304"/>
      <c r="EB99" s="167"/>
      <c r="EC99" s="167"/>
      <c r="ED99" s="167"/>
      <c r="EE99" s="16"/>
      <c r="EF99" s="304">
        <v>2</v>
      </c>
      <c r="EG99" s="304"/>
      <c r="EH99" s="304"/>
      <c r="EI99" s="304"/>
      <c r="EJ99" s="304"/>
      <c r="EK99" s="167"/>
      <c r="EL99" s="167"/>
      <c r="EM99" s="167"/>
      <c r="EN99" s="16"/>
    </row>
    <row r="100" spans="1:144" ht="13.5" customHeight="1" x14ac:dyDescent="0.2">
      <c r="A100" s="299" t="s">
        <v>79</v>
      </c>
      <c r="B100" s="299"/>
      <c r="C100" s="299"/>
      <c r="D100" s="299"/>
      <c r="E100" s="299"/>
      <c r="F100" s="299"/>
      <c r="G100" s="299"/>
      <c r="H100" s="299"/>
      <c r="I100" s="299"/>
      <c r="J100" s="299"/>
      <c r="K100" s="299"/>
      <c r="L100" s="299"/>
      <c r="M100" s="299"/>
      <c r="N100" s="299"/>
      <c r="O100" s="299"/>
      <c r="P100" s="299"/>
      <c r="Q100" s="299"/>
      <c r="R100" s="299"/>
      <c r="S100" s="299"/>
      <c r="T100" s="299"/>
      <c r="U100" s="299"/>
      <c r="V100" s="299"/>
      <c r="W100" s="299"/>
      <c r="X100" s="299"/>
      <c r="Y100" s="299"/>
      <c r="Z100" s="299"/>
      <c r="AA100" s="300"/>
      <c r="AB100" s="301" t="s">
        <v>230</v>
      </c>
      <c r="AC100" s="302"/>
      <c r="AD100" s="302"/>
      <c r="AE100" s="302"/>
      <c r="AF100" s="302"/>
      <c r="AG100" s="302"/>
      <c r="AH100" s="302"/>
      <c r="AI100" s="302"/>
      <c r="AJ100" s="302"/>
      <c r="AK100" s="302"/>
      <c r="AL100" s="302"/>
      <c r="AM100" s="302"/>
      <c r="AN100" s="302"/>
      <c r="AO100" s="302"/>
      <c r="AP100" s="302"/>
      <c r="AQ100" s="302"/>
      <c r="AR100" s="302"/>
      <c r="AS100" s="302"/>
      <c r="AT100" s="305">
        <v>8217</v>
      </c>
      <c r="AU100" s="305"/>
      <c r="AV100" s="305"/>
      <c r="AW100" s="305"/>
      <c r="AX100" s="305"/>
      <c r="AY100" s="305"/>
      <c r="AZ100" s="305"/>
      <c r="BA100" s="161"/>
      <c r="BB100" s="161"/>
      <c r="BC100" s="305">
        <v>3972</v>
      </c>
      <c r="BD100" s="305"/>
      <c r="BE100" s="305"/>
      <c r="BF100" s="305"/>
      <c r="BG100" s="305"/>
      <c r="BH100" s="305"/>
      <c r="BI100" s="305"/>
      <c r="BJ100" s="161"/>
      <c r="BK100" s="161"/>
      <c r="BL100" s="305">
        <v>4245</v>
      </c>
      <c r="BM100" s="305"/>
      <c r="BN100" s="305"/>
      <c r="BO100" s="305"/>
      <c r="BP100" s="305"/>
      <c r="BQ100" s="305"/>
      <c r="BR100" s="305"/>
      <c r="BS100" s="161"/>
      <c r="BT100" s="161"/>
      <c r="BU100" s="305">
        <v>6030</v>
      </c>
      <c r="BV100" s="305"/>
      <c r="BW100" s="305"/>
      <c r="BX100" s="305"/>
      <c r="BY100" s="305"/>
      <c r="BZ100" s="305"/>
      <c r="CA100" s="305"/>
      <c r="CB100" s="161"/>
      <c r="CC100" s="161"/>
      <c r="CD100" s="305">
        <v>2874</v>
      </c>
      <c r="CE100" s="305"/>
      <c r="CF100" s="305"/>
      <c r="CG100" s="305"/>
      <c r="CH100" s="305"/>
      <c r="CI100" s="305"/>
      <c r="CJ100" s="305"/>
      <c r="CK100" s="161"/>
      <c r="CL100" s="161"/>
      <c r="CM100" s="305">
        <v>3156</v>
      </c>
      <c r="CN100" s="305"/>
      <c r="CO100" s="305"/>
      <c r="CP100" s="305"/>
      <c r="CQ100" s="305"/>
      <c r="CR100" s="305"/>
      <c r="CS100" s="305"/>
      <c r="CT100" s="161"/>
      <c r="CU100" s="161"/>
      <c r="CV100" s="307">
        <v>73.400000000000006</v>
      </c>
      <c r="CW100" s="307"/>
      <c r="CX100" s="307"/>
      <c r="CY100" s="307"/>
      <c r="CZ100" s="307"/>
      <c r="DA100" s="307"/>
      <c r="DB100" s="307"/>
      <c r="DC100" s="307"/>
      <c r="DD100" s="307"/>
      <c r="DE100" s="307">
        <v>72.400000000000006</v>
      </c>
      <c r="DF100" s="307"/>
      <c r="DG100" s="307"/>
      <c r="DH100" s="307"/>
      <c r="DI100" s="307"/>
      <c r="DJ100" s="307"/>
      <c r="DK100" s="307"/>
      <c r="DL100" s="307"/>
      <c r="DM100" s="307"/>
      <c r="DN100" s="307">
        <v>74.400000000000006</v>
      </c>
      <c r="DO100" s="307"/>
      <c r="DP100" s="307"/>
      <c r="DQ100" s="307"/>
      <c r="DR100" s="307"/>
      <c r="DS100" s="307"/>
      <c r="DT100" s="307"/>
      <c r="DU100" s="307"/>
      <c r="DV100" s="307"/>
      <c r="DW100" s="304">
        <v>1</v>
      </c>
      <c r="DX100" s="304"/>
      <c r="DY100" s="304"/>
      <c r="DZ100" s="304"/>
      <c r="EA100" s="304"/>
      <c r="EB100" s="167"/>
      <c r="EC100" s="167"/>
      <c r="ED100" s="167"/>
      <c r="EE100" s="16"/>
      <c r="EF100" s="304">
        <v>2</v>
      </c>
      <c r="EG100" s="304"/>
      <c r="EH100" s="304"/>
      <c r="EI100" s="304"/>
      <c r="EJ100" s="304"/>
      <c r="EK100" s="167"/>
      <c r="EL100" s="167"/>
      <c r="EM100" s="167"/>
      <c r="EN100" s="16"/>
    </row>
    <row r="101" spans="1:144" ht="13.5" customHeight="1" x14ac:dyDescent="0.2">
      <c r="A101" s="299" t="s">
        <v>77</v>
      </c>
      <c r="B101" s="299"/>
      <c r="C101" s="299"/>
      <c r="D101" s="299"/>
      <c r="E101" s="299"/>
      <c r="F101" s="299"/>
      <c r="G101" s="299"/>
      <c r="H101" s="299"/>
      <c r="I101" s="299"/>
      <c r="J101" s="299"/>
      <c r="K101" s="299"/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299"/>
      <c r="Z101" s="299"/>
      <c r="AA101" s="300"/>
      <c r="AB101" s="301" t="s">
        <v>230</v>
      </c>
      <c r="AC101" s="302"/>
      <c r="AD101" s="302"/>
      <c r="AE101" s="302"/>
      <c r="AF101" s="302"/>
      <c r="AG101" s="302"/>
      <c r="AH101" s="302"/>
      <c r="AI101" s="302"/>
      <c r="AJ101" s="302"/>
      <c r="AK101" s="302"/>
      <c r="AL101" s="302"/>
      <c r="AM101" s="302"/>
      <c r="AN101" s="302"/>
      <c r="AO101" s="302"/>
      <c r="AP101" s="302"/>
      <c r="AQ101" s="302"/>
      <c r="AR101" s="302"/>
      <c r="AS101" s="302"/>
      <c r="AT101" s="305">
        <v>8217</v>
      </c>
      <c r="AU101" s="305"/>
      <c r="AV101" s="305"/>
      <c r="AW101" s="305"/>
      <c r="AX101" s="305"/>
      <c r="AY101" s="305"/>
      <c r="AZ101" s="305"/>
      <c r="BA101" s="161"/>
      <c r="BB101" s="161"/>
      <c r="BC101" s="305">
        <v>3972</v>
      </c>
      <c r="BD101" s="305"/>
      <c r="BE101" s="305"/>
      <c r="BF101" s="305"/>
      <c r="BG101" s="305"/>
      <c r="BH101" s="305"/>
      <c r="BI101" s="305"/>
      <c r="BJ101" s="161"/>
      <c r="BK101" s="161"/>
      <c r="BL101" s="305">
        <v>4245</v>
      </c>
      <c r="BM101" s="305"/>
      <c r="BN101" s="305"/>
      <c r="BO101" s="305"/>
      <c r="BP101" s="305"/>
      <c r="BQ101" s="305"/>
      <c r="BR101" s="305"/>
      <c r="BS101" s="161"/>
      <c r="BT101" s="161"/>
      <c r="BU101" s="305">
        <v>6031</v>
      </c>
      <c r="BV101" s="305"/>
      <c r="BW101" s="305"/>
      <c r="BX101" s="305"/>
      <c r="BY101" s="305"/>
      <c r="BZ101" s="305"/>
      <c r="CA101" s="305"/>
      <c r="CB101" s="161"/>
      <c r="CC101" s="161"/>
      <c r="CD101" s="305">
        <v>2875</v>
      </c>
      <c r="CE101" s="305"/>
      <c r="CF101" s="305"/>
      <c r="CG101" s="305"/>
      <c r="CH101" s="305"/>
      <c r="CI101" s="305"/>
      <c r="CJ101" s="305"/>
      <c r="CK101" s="161"/>
      <c r="CL101" s="161"/>
      <c r="CM101" s="305">
        <v>3156</v>
      </c>
      <c r="CN101" s="305"/>
      <c r="CO101" s="305"/>
      <c r="CP101" s="305"/>
      <c r="CQ101" s="305"/>
      <c r="CR101" s="305"/>
      <c r="CS101" s="305"/>
      <c r="CT101" s="161"/>
      <c r="CU101" s="161"/>
      <c r="CV101" s="307">
        <v>73.400000000000006</v>
      </c>
      <c r="CW101" s="307"/>
      <c r="CX101" s="307"/>
      <c r="CY101" s="307"/>
      <c r="CZ101" s="307"/>
      <c r="DA101" s="307"/>
      <c r="DB101" s="307"/>
      <c r="DC101" s="307"/>
      <c r="DD101" s="307"/>
      <c r="DE101" s="307">
        <v>72.400000000000006</v>
      </c>
      <c r="DF101" s="307"/>
      <c r="DG101" s="307"/>
      <c r="DH101" s="307"/>
      <c r="DI101" s="307"/>
      <c r="DJ101" s="307"/>
      <c r="DK101" s="307"/>
      <c r="DL101" s="307"/>
      <c r="DM101" s="307"/>
      <c r="DN101" s="307">
        <v>74.400000000000006</v>
      </c>
      <c r="DO101" s="307"/>
      <c r="DP101" s="307"/>
      <c r="DQ101" s="307"/>
      <c r="DR101" s="307"/>
      <c r="DS101" s="307"/>
      <c r="DT101" s="307"/>
      <c r="DU101" s="307"/>
      <c r="DV101" s="307"/>
      <c r="DW101" s="304" t="s">
        <v>178</v>
      </c>
      <c r="DX101" s="304"/>
      <c r="DY101" s="304"/>
      <c r="DZ101" s="304"/>
      <c r="EA101" s="304"/>
      <c r="EB101" s="167"/>
      <c r="EC101" s="167"/>
      <c r="ED101" s="167"/>
      <c r="EE101" s="16"/>
      <c r="EF101" s="304" t="s">
        <v>178</v>
      </c>
      <c r="EG101" s="304"/>
      <c r="EH101" s="304"/>
      <c r="EI101" s="304"/>
      <c r="EJ101" s="304"/>
      <c r="EK101" s="167"/>
      <c r="EL101" s="167"/>
      <c r="EM101" s="167"/>
      <c r="EN101" s="16"/>
    </row>
    <row r="102" spans="1:144" ht="13.5" customHeight="1" x14ac:dyDescent="0.2">
      <c r="A102" s="299" t="s">
        <v>57</v>
      </c>
      <c r="B102" s="299"/>
      <c r="C102" s="299"/>
      <c r="D102" s="299"/>
      <c r="E102" s="299"/>
      <c r="F102" s="299"/>
      <c r="G102" s="299"/>
      <c r="H102" s="299"/>
      <c r="I102" s="299"/>
      <c r="J102" s="299"/>
      <c r="K102" s="299"/>
      <c r="L102" s="299"/>
      <c r="M102" s="299"/>
      <c r="N102" s="299"/>
      <c r="O102" s="299"/>
      <c r="P102" s="299"/>
      <c r="Q102" s="299"/>
      <c r="R102" s="299"/>
      <c r="S102" s="299"/>
      <c r="T102" s="299"/>
      <c r="U102" s="299"/>
      <c r="V102" s="299"/>
      <c r="W102" s="299"/>
      <c r="X102" s="299"/>
      <c r="Y102" s="299"/>
      <c r="Z102" s="299"/>
      <c r="AA102" s="300"/>
      <c r="AB102" s="301" t="s">
        <v>230</v>
      </c>
      <c r="AC102" s="302"/>
      <c r="AD102" s="302"/>
      <c r="AE102" s="302"/>
      <c r="AF102" s="302"/>
      <c r="AG102" s="302"/>
      <c r="AH102" s="302"/>
      <c r="AI102" s="302"/>
      <c r="AJ102" s="302"/>
      <c r="AK102" s="302"/>
      <c r="AL102" s="302"/>
      <c r="AM102" s="302"/>
      <c r="AN102" s="302"/>
      <c r="AO102" s="302"/>
      <c r="AP102" s="302"/>
      <c r="AQ102" s="302"/>
      <c r="AR102" s="302"/>
      <c r="AS102" s="302"/>
      <c r="AT102" s="305">
        <v>8217</v>
      </c>
      <c r="AU102" s="305"/>
      <c r="AV102" s="305"/>
      <c r="AW102" s="305"/>
      <c r="AX102" s="305"/>
      <c r="AY102" s="305"/>
      <c r="AZ102" s="305"/>
      <c r="BA102" s="161"/>
      <c r="BB102" s="161"/>
      <c r="BC102" s="305">
        <v>3972</v>
      </c>
      <c r="BD102" s="305"/>
      <c r="BE102" s="305"/>
      <c r="BF102" s="305"/>
      <c r="BG102" s="305"/>
      <c r="BH102" s="305"/>
      <c r="BI102" s="305"/>
      <c r="BJ102" s="161"/>
      <c r="BK102" s="161"/>
      <c r="BL102" s="305">
        <v>4245</v>
      </c>
      <c r="BM102" s="305"/>
      <c r="BN102" s="305"/>
      <c r="BO102" s="305"/>
      <c r="BP102" s="305"/>
      <c r="BQ102" s="305"/>
      <c r="BR102" s="305"/>
      <c r="BS102" s="161"/>
      <c r="BT102" s="161"/>
      <c r="BU102" s="305">
        <v>5935</v>
      </c>
      <c r="BV102" s="305"/>
      <c r="BW102" s="305"/>
      <c r="BX102" s="305"/>
      <c r="BY102" s="305"/>
      <c r="BZ102" s="305"/>
      <c r="CA102" s="305"/>
      <c r="CB102" s="161"/>
      <c r="CC102" s="161"/>
      <c r="CD102" s="305">
        <v>2817</v>
      </c>
      <c r="CE102" s="305"/>
      <c r="CF102" s="305"/>
      <c r="CG102" s="305"/>
      <c r="CH102" s="305"/>
      <c r="CI102" s="305"/>
      <c r="CJ102" s="305"/>
      <c r="CK102" s="161"/>
      <c r="CL102" s="161"/>
      <c r="CM102" s="305">
        <v>3118</v>
      </c>
      <c r="CN102" s="305"/>
      <c r="CO102" s="305"/>
      <c r="CP102" s="305"/>
      <c r="CQ102" s="305"/>
      <c r="CR102" s="305"/>
      <c r="CS102" s="305"/>
      <c r="CT102" s="161"/>
      <c r="CU102" s="161"/>
      <c r="CV102" s="307">
        <v>72.2</v>
      </c>
      <c r="CW102" s="307"/>
      <c r="CX102" s="307"/>
      <c r="CY102" s="307"/>
      <c r="CZ102" s="307"/>
      <c r="DA102" s="307"/>
      <c r="DB102" s="307"/>
      <c r="DC102" s="307"/>
      <c r="DD102" s="307"/>
      <c r="DE102" s="307">
        <v>70.900000000000006</v>
      </c>
      <c r="DF102" s="307"/>
      <c r="DG102" s="307"/>
      <c r="DH102" s="307"/>
      <c r="DI102" s="307"/>
      <c r="DJ102" s="307"/>
      <c r="DK102" s="307"/>
      <c r="DL102" s="307"/>
      <c r="DM102" s="307"/>
      <c r="DN102" s="307">
        <v>73.5</v>
      </c>
      <c r="DO102" s="307"/>
      <c r="DP102" s="307"/>
      <c r="DQ102" s="307"/>
      <c r="DR102" s="307"/>
      <c r="DS102" s="307"/>
      <c r="DT102" s="307"/>
      <c r="DU102" s="307"/>
      <c r="DV102" s="307"/>
      <c r="DW102" s="304" t="s">
        <v>178</v>
      </c>
      <c r="DX102" s="304"/>
      <c r="DY102" s="304"/>
      <c r="DZ102" s="304"/>
      <c r="EA102" s="304"/>
      <c r="EB102" s="167"/>
      <c r="EC102" s="167"/>
      <c r="ED102" s="167"/>
      <c r="EE102" s="16"/>
      <c r="EF102" s="304" t="s">
        <v>178</v>
      </c>
      <c r="EG102" s="304"/>
      <c r="EH102" s="304"/>
      <c r="EI102" s="304"/>
      <c r="EJ102" s="304"/>
      <c r="EK102" s="167"/>
      <c r="EL102" s="167"/>
      <c r="EM102" s="167"/>
      <c r="EN102" s="16"/>
    </row>
    <row r="103" spans="1:144" ht="7" customHeight="1" x14ac:dyDescent="0.2">
      <c r="A103" s="163"/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4"/>
      <c r="AB103" s="165"/>
      <c r="AC103" s="166"/>
      <c r="AD103" s="166"/>
      <c r="AE103" s="166"/>
      <c r="AF103" s="166"/>
      <c r="AG103" s="166"/>
      <c r="AH103" s="166"/>
      <c r="AI103" s="166"/>
      <c r="AJ103" s="166"/>
      <c r="AK103" s="166"/>
      <c r="AL103" s="166"/>
      <c r="AM103" s="166"/>
      <c r="AN103" s="166"/>
      <c r="AO103" s="166"/>
      <c r="AP103" s="166"/>
      <c r="AQ103" s="166"/>
      <c r="AR103" s="166"/>
      <c r="AS103" s="166"/>
      <c r="AT103" s="161"/>
      <c r="AU103" s="161"/>
      <c r="AV103" s="161"/>
      <c r="AW103" s="161"/>
      <c r="AX103" s="161"/>
      <c r="AY103" s="161"/>
      <c r="AZ103" s="161"/>
      <c r="BA103" s="161"/>
      <c r="BB103" s="161"/>
      <c r="BC103" s="161"/>
      <c r="BD103" s="161"/>
      <c r="BE103" s="161"/>
      <c r="BF103" s="161"/>
      <c r="BG103" s="161"/>
      <c r="BH103" s="161"/>
      <c r="BI103" s="161"/>
      <c r="BJ103" s="161"/>
      <c r="BK103" s="161"/>
      <c r="BL103" s="161"/>
      <c r="BM103" s="161"/>
      <c r="BN103" s="161"/>
      <c r="BO103" s="161"/>
      <c r="BP103" s="161"/>
      <c r="BQ103" s="161"/>
      <c r="BR103" s="161"/>
      <c r="BS103" s="161"/>
      <c r="BT103" s="161"/>
      <c r="BU103" s="161"/>
      <c r="BV103" s="161"/>
      <c r="BW103" s="161"/>
      <c r="BX103" s="161"/>
      <c r="BY103" s="161"/>
      <c r="BZ103" s="161"/>
      <c r="CA103" s="161"/>
      <c r="CB103" s="161"/>
      <c r="CC103" s="161"/>
      <c r="CD103" s="161"/>
      <c r="CE103" s="161"/>
      <c r="CF103" s="161"/>
      <c r="CG103" s="161"/>
      <c r="CH103" s="161"/>
      <c r="CI103" s="161"/>
      <c r="CJ103" s="161"/>
      <c r="CK103" s="161"/>
      <c r="CL103" s="161"/>
      <c r="CM103" s="161"/>
      <c r="CN103" s="161"/>
      <c r="CO103" s="161"/>
      <c r="CP103" s="161"/>
      <c r="CQ103" s="161"/>
      <c r="CR103" s="161"/>
      <c r="CS103" s="161"/>
      <c r="CT103" s="161"/>
      <c r="CU103" s="161"/>
      <c r="CV103" s="162"/>
      <c r="CW103" s="162"/>
      <c r="CX103" s="162"/>
      <c r="CY103" s="162"/>
      <c r="CZ103" s="162"/>
      <c r="DA103" s="162"/>
      <c r="DB103" s="162"/>
      <c r="DC103" s="162"/>
      <c r="DD103" s="162"/>
      <c r="DE103" s="162"/>
      <c r="DF103" s="162"/>
      <c r="DG103" s="162"/>
      <c r="DH103" s="162"/>
      <c r="DI103" s="162"/>
      <c r="DJ103" s="162"/>
      <c r="DK103" s="162"/>
      <c r="DL103" s="162"/>
      <c r="DM103" s="162"/>
      <c r="DN103" s="162"/>
      <c r="DO103" s="162"/>
      <c r="DP103" s="162"/>
      <c r="DQ103" s="162"/>
      <c r="DR103" s="162"/>
      <c r="DS103" s="162"/>
      <c r="DT103" s="162"/>
      <c r="DU103" s="162"/>
      <c r="DV103" s="162"/>
      <c r="DW103" s="167"/>
      <c r="DX103" s="167"/>
      <c r="DY103" s="167"/>
      <c r="DZ103" s="167"/>
      <c r="EA103" s="167"/>
      <c r="EB103" s="167"/>
      <c r="EC103" s="167"/>
      <c r="ED103" s="167"/>
      <c r="EE103" s="16"/>
      <c r="EF103" s="167"/>
      <c r="EG103" s="167"/>
      <c r="EH103" s="167"/>
      <c r="EI103" s="167"/>
      <c r="EJ103" s="167"/>
      <c r="EK103" s="167"/>
      <c r="EL103" s="167"/>
      <c r="EM103" s="167"/>
      <c r="EN103" s="16"/>
    </row>
    <row r="104" spans="1:144" x14ac:dyDescent="0.2">
      <c r="A104" s="332" t="s">
        <v>81</v>
      </c>
      <c r="B104" s="332"/>
      <c r="C104" s="332"/>
      <c r="D104" s="332"/>
      <c r="E104" s="332"/>
      <c r="F104" s="332"/>
      <c r="G104" s="332"/>
      <c r="H104" s="332"/>
      <c r="I104" s="332"/>
      <c r="J104" s="332"/>
      <c r="K104" s="332"/>
      <c r="L104" s="332"/>
      <c r="M104" s="332"/>
      <c r="N104" s="332"/>
      <c r="O104" s="332"/>
      <c r="P104" s="332"/>
      <c r="Q104" s="332"/>
      <c r="R104" s="332"/>
      <c r="S104" s="332"/>
      <c r="T104" s="332"/>
      <c r="U104" s="332"/>
      <c r="V104" s="332"/>
      <c r="W104" s="332"/>
      <c r="X104" s="332"/>
      <c r="Y104" s="332"/>
      <c r="Z104" s="332"/>
      <c r="AA104" s="333"/>
      <c r="AB104" s="301" t="s">
        <v>231</v>
      </c>
      <c r="AC104" s="302"/>
      <c r="AD104" s="302"/>
      <c r="AE104" s="302"/>
      <c r="AF104" s="302"/>
      <c r="AG104" s="302"/>
      <c r="AH104" s="302"/>
      <c r="AI104" s="302"/>
      <c r="AJ104" s="302"/>
      <c r="AK104" s="302"/>
      <c r="AL104" s="302"/>
      <c r="AM104" s="302"/>
      <c r="AN104" s="302"/>
      <c r="AO104" s="302"/>
      <c r="AP104" s="302"/>
      <c r="AQ104" s="302"/>
      <c r="AR104" s="302"/>
      <c r="AS104" s="302"/>
      <c r="AT104" s="305">
        <v>8143</v>
      </c>
      <c r="AU104" s="305"/>
      <c r="AV104" s="305"/>
      <c r="AW104" s="305"/>
      <c r="AX104" s="305"/>
      <c r="AY104" s="305"/>
      <c r="AZ104" s="305"/>
      <c r="BA104" s="161"/>
      <c r="BB104" s="161"/>
      <c r="BC104" s="305">
        <v>3923</v>
      </c>
      <c r="BD104" s="305"/>
      <c r="BE104" s="305"/>
      <c r="BF104" s="305"/>
      <c r="BG104" s="305"/>
      <c r="BH104" s="305"/>
      <c r="BI104" s="305"/>
      <c r="BJ104" s="161"/>
      <c r="BK104" s="161"/>
      <c r="BL104" s="305">
        <v>4220</v>
      </c>
      <c r="BM104" s="305"/>
      <c r="BN104" s="305"/>
      <c r="BO104" s="305"/>
      <c r="BP104" s="305"/>
      <c r="BQ104" s="305"/>
      <c r="BR104" s="305"/>
      <c r="BS104" s="161"/>
      <c r="BT104" s="161"/>
      <c r="BU104" s="305">
        <v>5940</v>
      </c>
      <c r="BV104" s="305"/>
      <c r="BW104" s="305"/>
      <c r="BX104" s="305"/>
      <c r="BY104" s="305"/>
      <c r="BZ104" s="305"/>
      <c r="CA104" s="305"/>
      <c r="CB104" s="161"/>
      <c r="CC104" s="161"/>
      <c r="CD104" s="305">
        <v>2764</v>
      </c>
      <c r="CE104" s="305"/>
      <c r="CF104" s="305"/>
      <c r="CG104" s="305"/>
      <c r="CH104" s="305"/>
      <c r="CI104" s="305"/>
      <c r="CJ104" s="305"/>
      <c r="CK104" s="161"/>
      <c r="CL104" s="161"/>
      <c r="CM104" s="305">
        <v>3176</v>
      </c>
      <c r="CN104" s="305"/>
      <c r="CO104" s="305"/>
      <c r="CP104" s="305"/>
      <c r="CQ104" s="305"/>
      <c r="CR104" s="305"/>
      <c r="CS104" s="305"/>
      <c r="CT104" s="161"/>
      <c r="CU104" s="161"/>
      <c r="CV104" s="307" t="s">
        <v>232</v>
      </c>
      <c r="CW104" s="307"/>
      <c r="CX104" s="307"/>
      <c r="CY104" s="307"/>
      <c r="CZ104" s="307"/>
      <c r="DA104" s="307"/>
      <c r="DB104" s="307"/>
      <c r="DC104" s="307"/>
      <c r="DD104" s="307"/>
      <c r="DE104" s="307">
        <v>70.5</v>
      </c>
      <c r="DF104" s="307"/>
      <c r="DG104" s="307"/>
      <c r="DH104" s="307"/>
      <c r="DI104" s="307"/>
      <c r="DJ104" s="307"/>
      <c r="DK104" s="307"/>
      <c r="DL104" s="307"/>
      <c r="DM104" s="307"/>
      <c r="DN104" s="307">
        <v>75.3</v>
      </c>
      <c r="DO104" s="307"/>
      <c r="DP104" s="307"/>
      <c r="DQ104" s="307"/>
      <c r="DR104" s="307"/>
      <c r="DS104" s="307"/>
      <c r="DT104" s="307"/>
      <c r="DU104" s="307"/>
      <c r="DV104" s="307"/>
      <c r="DW104" s="304" t="s">
        <v>178</v>
      </c>
      <c r="DX104" s="304"/>
      <c r="DY104" s="304"/>
      <c r="DZ104" s="304"/>
      <c r="EA104" s="304"/>
      <c r="EB104" s="167"/>
      <c r="EC104" s="167"/>
      <c r="ED104" s="167"/>
      <c r="EE104" s="16"/>
      <c r="EF104" s="304" t="s">
        <v>178</v>
      </c>
      <c r="EG104" s="304"/>
      <c r="EH104" s="304"/>
      <c r="EI104" s="304"/>
      <c r="EJ104" s="304"/>
      <c r="EK104" s="167"/>
      <c r="EL104" s="167"/>
      <c r="EM104" s="167"/>
      <c r="EN104" s="16"/>
    </row>
    <row r="105" spans="1:144" ht="7" customHeight="1" x14ac:dyDescent="0.2">
      <c r="A105" s="163"/>
      <c r="B105" s="163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4"/>
      <c r="AB105" s="165"/>
      <c r="AC105" s="166"/>
      <c r="AD105" s="166"/>
      <c r="AE105" s="166"/>
      <c r="AF105" s="166"/>
      <c r="AG105" s="166"/>
      <c r="AH105" s="166"/>
      <c r="AI105" s="166"/>
      <c r="AJ105" s="166"/>
      <c r="AK105" s="166"/>
      <c r="AL105" s="166"/>
      <c r="AM105" s="166"/>
      <c r="AN105" s="166"/>
      <c r="AO105" s="166"/>
      <c r="AP105" s="166"/>
      <c r="AQ105" s="166"/>
      <c r="AR105" s="166"/>
      <c r="AS105" s="166"/>
      <c r="AT105" s="161"/>
      <c r="AU105" s="161"/>
      <c r="AV105" s="161"/>
      <c r="AW105" s="161"/>
      <c r="AX105" s="161"/>
      <c r="AY105" s="161"/>
      <c r="AZ105" s="161"/>
      <c r="BA105" s="161"/>
      <c r="BB105" s="161"/>
      <c r="BC105" s="161"/>
      <c r="BD105" s="161"/>
      <c r="BE105" s="161"/>
      <c r="BF105" s="161"/>
      <c r="BG105" s="161"/>
      <c r="BH105" s="161"/>
      <c r="BI105" s="161"/>
      <c r="BJ105" s="161"/>
      <c r="BK105" s="161"/>
      <c r="BL105" s="161"/>
      <c r="BM105" s="161"/>
      <c r="BN105" s="161"/>
      <c r="BO105" s="161"/>
      <c r="BP105" s="161"/>
      <c r="BQ105" s="161"/>
      <c r="BR105" s="161"/>
      <c r="BS105" s="161"/>
      <c r="BT105" s="161"/>
      <c r="BU105" s="161"/>
      <c r="BV105" s="161"/>
      <c r="BW105" s="161"/>
      <c r="BX105" s="161"/>
      <c r="BY105" s="161"/>
      <c r="BZ105" s="161"/>
      <c r="CA105" s="161"/>
      <c r="CB105" s="161"/>
      <c r="CC105" s="161"/>
      <c r="CD105" s="161"/>
      <c r="CE105" s="161"/>
      <c r="CF105" s="161"/>
      <c r="CG105" s="161"/>
      <c r="CH105" s="161"/>
      <c r="CI105" s="161"/>
      <c r="CJ105" s="161"/>
      <c r="CK105" s="161"/>
      <c r="CL105" s="161"/>
      <c r="CM105" s="161"/>
      <c r="CN105" s="161"/>
      <c r="CO105" s="161"/>
      <c r="CP105" s="161"/>
      <c r="CQ105" s="161"/>
      <c r="CR105" s="161"/>
      <c r="CS105" s="161"/>
      <c r="CT105" s="161"/>
      <c r="CU105" s="161"/>
      <c r="CV105" s="162"/>
      <c r="CW105" s="162"/>
      <c r="CX105" s="162"/>
      <c r="CY105" s="162"/>
      <c r="CZ105" s="162"/>
      <c r="DA105" s="162"/>
      <c r="DB105" s="162"/>
      <c r="DC105" s="162"/>
      <c r="DD105" s="162"/>
      <c r="DE105" s="162"/>
      <c r="DF105" s="162"/>
      <c r="DG105" s="162"/>
      <c r="DH105" s="162"/>
      <c r="DI105" s="162"/>
      <c r="DJ105" s="162"/>
      <c r="DK105" s="162"/>
      <c r="DL105" s="162"/>
      <c r="DM105" s="162"/>
      <c r="DN105" s="162"/>
      <c r="DO105" s="162"/>
      <c r="DP105" s="162"/>
      <c r="DQ105" s="162"/>
      <c r="DR105" s="162"/>
      <c r="DS105" s="162"/>
      <c r="DT105" s="162"/>
      <c r="DU105" s="162"/>
      <c r="DV105" s="162"/>
      <c r="DW105" s="167"/>
      <c r="DX105" s="167"/>
      <c r="DY105" s="167"/>
      <c r="DZ105" s="167"/>
      <c r="EA105" s="167"/>
      <c r="EB105" s="167"/>
      <c r="EC105" s="167"/>
      <c r="ED105" s="167"/>
      <c r="EE105" s="16"/>
      <c r="EF105" s="167"/>
      <c r="EG105" s="167"/>
      <c r="EH105" s="167"/>
      <c r="EI105" s="167"/>
      <c r="EJ105" s="167"/>
      <c r="EK105" s="167"/>
      <c r="EL105" s="167"/>
      <c r="EM105" s="167"/>
      <c r="EN105" s="16"/>
    </row>
    <row r="106" spans="1:144" x14ac:dyDescent="0.2">
      <c r="A106" s="299" t="s">
        <v>61</v>
      </c>
      <c r="B106" s="299"/>
      <c r="C106" s="299"/>
      <c r="D106" s="299"/>
      <c r="E106" s="299"/>
      <c r="F106" s="299"/>
      <c r="G106" s="299"/>
      <c r="H106" s="299"/>
      <c r="I106" s="299"/>
      <c r="J106" s="299"/>
      <c r="K106" s="299"/>
      <c r="L106" s="299"/>
      <c r="M106" s="299"/>
      <c r="N106" s="299"/>
      <c r="O106" s="299"/>
      <c r="P106" s="299"/>
      <c r="Q106" s="299"/>
      <c r="R106" s="299"/>
      <c r="S106" s="299"/>
      <c r="T106" s="299"/>
      <c r="U106" s="299"/>
      <c r="V106" s="299"/>
      <c r="W106" s="299"/>
      <c r="X106" s="299"/>
      <c r="Y106" s="299"/>
      <c r="Z106" s="299"/>
      <c r="AA106" s="300"/>
      <c r="AB106" s="301" t="s">
        <v>233</v>
      </c>
      <c r="AC106" s="302"/>
      <c r="AD106" s="302"/>
      <c r="AE106" s="302"/>
      <c r="AF106" s="302"/>
      <c r="AG106" s="302"/>
      <c r="AH106" s="302"/>
      <c r="AI106" s="302"/>
      <c r="AJ106" s="302"/>
      <c r="AK106" s="302"/>
      <c r="AL106" s="302"/>
      <c r="AM106" s="302"/>
      <c r="AN106" s="302"/>
      <c r="AO106" s="302"/>
      <c r="AP106" s="302"/>
      <c r="AQ106" s="302"/>
      <c r="AR106" s="302"/>
      <c r="AS106" s="302"/>
      <c r="AT106" s="305">
        <v>8106</v>
      </c>
      <c r="AU106" s="305"/>
      <c r="AV106" s="305"/>
      <c r="AW106" s="305"/>
      <c r="AX106" s="305"/>
      <c r="AY106" s="305"/>
      <c r="AZ106" s="305"/>
      <c r="BA106" s="161"/>
      <c r="BB106" s="161"/>
      <c r="BC106" s="305">
        <v>3913</v>
      </c>
      <c r="BD106" s="305"/>
      <c r="BE106" s="305"/>
      <c r="BF106" s="305"/>
      <c r="BG106" s="305"/>
      <c r="BH106" s="305"/>
      <c r="BI106" s="305"/>
      <c r="BJ106" s="161"/>
      <c r="BK106" s="161"/>
      <c r="BL106" s="305">
        <v>4193</v>
      </c>
      <c r="BM106" s="305"/>
      <c r="BN106" s="305"/>
      <c r="BO106" s="305"/>
      <c r="BP106" s="305"/>
      <c r="BQ106" s="305"/>
      <c r="BR106" s="305"/>
      <c r="BS106" s="161"/>
      <c r="BT106" s="161"/>
      <c r="BU106" s="305">
        <v>5385</v>
      </c>
      <c r="BV106" s="305"/>
      <c r="BW106" s="305"/>
      <c r="BX106" s="305"/>
      <c r="BY106" s="305"/>
      <c r="BZ106" s="305"/>
      <c r="CA106" s="305"/>
      <c r="CB106" s="161"/>
      <c r="CC106" s="161"/>
      <c r="CD106" s="305">
        <v>2556</v>
      </c>
      <c r="CE106" s="305"/>
      <c r="CF106" s="305"/>
      <c r="CG106" s="305"/>
      <c r="CH106" s="305"/>
      <c r="CI106" s="305"/>
      <c r="CJ106" s="305"/>
      <c r="CK106" s="161"/>
      <c r="CL106" s="161"/>
      <c r="CM106" s="305">
        <v>2829</v>
      </c>
      <c r="CN106" s="305"/>
      <c r="CO106" s="305"/>
      <c r="CP106" s="305"/>
      <c r="CQ106" s="305"/>
      <c r="CR106" s="305"/>
      <c r="CS106" s="305"/>
      <c r="CT106" s="161"/>
      <c r="CU106" s="161"/>
      <c r="CV106" s="307">
        <v>66.400000000000006</v>
      </c>
      <c r="CW106" s="307"/>
      <c r="CX106" s="307"/>
      <c r="CY106" s="307"/>
      <c r="CZ106" s="307"/>
      <c r="DA106" s="307"/>
      <c r="DB106" s="307"/>
      <c r="DC106" s="307"/>
      <c r="DD106" s="307"/>
      <c r="DE106" s="307">
        <v>65.3</v>
      </c>
      <c r="DF106" s="307"/>
      <c r="DG106" s="307"/>
      <c r="DH106" s="307"/>
      <c r="DI106" s="307"/>
      <c r="DJ106" s="307"/>
      <c r="DK106" s="307"/>
      <c r="DL106" s="307"/>
      <c r="DM106" s="307"/>
      <c r="DN106" s="307">
        <v>67.5</v>
      </c>
      <c r="DO106" s="307"/>
      <c r="DP106" s="307"/>
      <c r="DQ106" s="307"/>
      <c r="DR106" s="307"/>
      <c r="DS106" s="307"/>
      <c r="DT106" s="307"/>
      <c r="DU106" s="307"/>
      <c r="DV106" s="307"/>
      <c r="DW106" s="304">
        <v>3</v>
      </c>
      <c r="DX106" s="304"/>
      <c r="DY106" s="304"/>
      <c r="DZ106" s="304"/>
      <c r="EA106" s="304"/>
      <c r="EB106" s="167"/>
      <c r="EC106" s="167"/>
      <c r="ED106" s="167"/>
      <c r="EE106" s="16"/>
      <c r="EF106" s="304">
        <v>4</v>
      </c>
      <c r="EG106" s="304"/>
      <c r="EH106" s="304"/>
      <c r="EI106" s="304"/>
      <c r="EJ106" s="304"/>
      <c r="EK106" s="167"/>
      <c r="EL106" s="167"/>
      <c r="EM106" s="167"/>
      <c r="EN106" s="16"/>
    </row>
    <row r="107" spans="1:144" ht="13.5" customHeight="1" x14ac:dyDescent="0.2">
      <c r="A107" s="299" t="s">
        <v>65</v>
      </c>
      <c r="B107" s="299"/>
      <c r="C107" s="299"/>
      <c r="D107" s="299"/>
      <c r="E107" s="299"/>
      <c r="F107" s="299"/>
      <c r="G107" s="299"/>
      <c r="H107" s="299"/>
      <c r="I107" s="299"/>
      <c r="J107" s="299"/>
      <c r="K107" s="299"/>
      <c r="L107" s="299"/>
      <c r="M107" s="299"/>
      <c r="N107" s="299"/>
      <c r="O107" s="299"/>
      <c r="P107" s="299"/>
      <c r="Q107" s="299"/>
      <c r="R107" s="299"/>
      <c r="S107" s="299"/>
      <c r="T107" s="299"/>
      <c r="U107" s="299"/>
      <c r="V107" s="299"/>
      <c r="W107" s="299"/>
      <c r="X107" s="299"/>
      <c r="Y107" s="299"/>
      <c r="Z107" s="299"/>
      <c r="AA107" s="300"/>
      <c r="AB107" s="301" t="s">
        <v>234</v>
      </c>
      <c r="AC107" s="302"/>
      <c r="AD107" s="302"/>
      <c r="AE107" s="302"/>
      <c r="AF107" s="302"/>
      <c r="AG107" s="302"/>
      <c r="AH107" s="302"/>
      <c r="AI107" s="302"/>
      <c r="AJ107" s="302"/>
      <c r="AK107" s="302"/>
      <c r="AL107" s="302"/>
      <c r="AM107" s="302"/>
      <c r="AN107" s="302"/>
      <c r="AO107" s="302"/>
      <c r="AP107" s="302"/>
      <c r="AQ107" s="302"/>
      <c r="AR107" s="302"/>
      <c r="AS107" s="302"/>
      <c r="AT107" s="305">
        <v>8173</v>
      </c>
      <c r="AU107" s="305"/>
      <c r="AV107" s="305"/>
      <c r="AW107" s="305"/>
      <c r="AX107" s="305"/>
      <c r="AY107" s="305"/>
      <c r="AZ107" s="305"/>
      <c r="BA107" s="161"/>
      <c r="BB107" s="161"/>
      <c r="BC107" s="305">
        <v>3946</v>
      </c>
      <c r="BD107" s="305"/>
      <c r="BE107" s="305"/>
      <c r="BF107" s="305"/>
      <c r="BG107" s="305"/>
      <c r="BH107" s="305"/>
      <c r="BI107" s="305"/>
      <c r="BJ107" s="161"/>
      <c r="BK107" s="161"/>
      <c r="BL107" s="305">
        <v>4227</v>
      </c>
      <c r="BM107" s="305"/>
      <c r="BN107" s="305"/>
      <c r="BO107" s="305"/>
      <c r="BP107" s="305"/>
      <c r="BQ107" s="305"/>
      <c r="BR107" s="305"/>
      <c r="BS107" s="161"/>
      <c r="BT107" s="161"/>
      <c r="BU107" s="305">
        <v>5398</v>
      </c>
      <c r="BV107" s="305"/>
      <c r="BW107" s="305"/>
      <c r="BX107" s="305"/>
      <c r="BY107" s="305"/>
      <c r="BZ107" s="305"/>
      <c r="CA107" s="305"/>
      <c r="CB107" s="161"/>
      <c r="CC107" s="161"/>
      <c r="CD107" s="305">
        <v>2597</v>
      </c>
      <c r="CE107" s="305"/>
      <c r="CF107" s="305"/>
      <c r="CG107" s="305"/>
      <c r="CH107" s="305"/>
      <c r="CI107" s="305"/>
      <c r="CJ107" s="305"/>
      <c r="CK107" s="161"/>
      <c r="CL107" s="161"/>
      <c r="CM107" s="305">
        <v>2801</v>
      </c>
      <c r="CN107" s="305"/>
      <c r="CO107" s="305"/>
      <c r="CP107" s="305"/>
      <c r="CQ107" s="305"/>
      <c r="CR107" s="305"/>
      <c r="CS107" s="305"/>
      <c r="CT107" s="161"/>
      <c r="CU107" s="161"/>
      <c r="CV107" s="307">
        <v>66.099999999999994</v>
      </c>
      <c r="CW107" s="307"/>
      <c r="CX107" s="307"/>
      <c r="CY107" s="307"/>
      <c r="CZ107" s="307"/>
      <c r="DA107" s="307"/>
      <c r="DB107" s="307"/>
      <c r="DC107" s="307"/>
      <c r="DD107" s="307"/>
      <c r="DE107" s="307">
        <v>65.8</v>
      </c>
      <c r="DF107" s="307"/>
      <c r="DG107" s="307"/>
      <c r="DH107" s="307"/>
      <c r="DI107" s="307"/>
      <c r="DJ107" s="307"/>
      <c r="DK107" s="307"/>
      <c r="DL107" s="307"/>
      <c r="DM107" s="307"/>
      <c r="DN107" s="307">
        <v>66.3</v>
      </c>
      <c r="DO107" s="307"/>
      <c r="DP107" s="307"/>
      <c r="DQ107" s="307"/>
      <c r="DR107" s="307"/>
      <c r="DS107" s="307"/>
      <c r="DT107" s="307"/>
      <c r="DU107" s="307"/>
      <c r="DV107" s="307"/>
      <c r="DW107" s="304">
        <v>2</v>
      </c>
      <c r="DX107" s="304"/>
      <c r="DY107" s="304"/>
      <c r="DZ107" s="304"/>
      <c r="EA107" s="304"/>
      <c r="EB107" s="167"/>
      <c r="EC107" s="167"/>
      <c r="ED107" s="167"/>
      <c r="EE107" s="16"/>
      <c r="EF107" s="304">
        <v>5</v>
      </c>
      <c r="EG107" s="304"/>
      <c r="EH107" s="304"/>
      <c r="EI107" s="304"/>
      <c r="EJ107" s="304"/>
      <c r="EK107" s="167"/>
      <c r="EL107" s="167"/>
      <c r="EM107" s="167"/>
      <c r="EN107" s="16"/>
    </row>
    <row r="108" spans="1:144" ht="13.5" customHeight="1" x14ac:dyDescent="0.2">
      <c r="A108" s="299" t="s">
        <v>66</v>
      </c>
      <c r="B108" s="299"/>
      <c r="C108" s="299"/>
      <c r="D108" s="299"/>
      <c r="E108" s="299"/>
      <c r="F108" s="299"/>
      <c r="G108" s="299"/>
      <c r="H108" s="299"/>
      <c r="I108" s="299"/>
      <c r="J108" s="299"/>
      <c r="K108" s="299"/>
      <c r="L108" s="299"/>
      <c r="M108" s="299"/>
      <c r="N108" s="299"/>
      <c r="O108" s="299"/>
      <c r="P108" s="299"/>
      <c r="Q108" s="299"/>
      <c r="R108" s="299"/>
      <c r="S108" s="299"/>
      <c r="T108" s="299"/>
      <c r="U108" s="299"/>
      <c r="V108" s="299"/>
      <c r="W108" s="299"/>
      <c r="X108" s="299"/>
      <c r="Y108" s="299"/>
      <c r="Z108" s="299"/>
      <c r="AA108" s="300"/>
      <c r="AB108" s="301" t="s">
        <v>234</v>
      </c>
      <c r="AC108" s="302"/>
      <c r="AD108" s="302"/>
      <c r="AE108" s="302"/>
      <c r="AF108" s="302"/>
      <c r="AG108" s="302"/>
      <c r="AH108" s="302"/>
      <c r="AI108" s="302"/>
      <c r="AJ108" s="302"/>
      <c r="AK108" s="302"/>
      <c r="AL108" s="302"/>
      <c r="AM108" s="302"/>
      <c r="AN108" s="302"/>
      <c r="AO108" s="302"/>
      <c r="AP108" s="302"/>
      <c r="AQ108" s="302"/>
      <c r="AR108" s="302"/>
      <c r="AS108" s="302"/>
      <c r="AT108" s="305">
        <v>8173</v>
      </c>
      <c r="AU108" s="305"/>
      <c r="AV108" s="305"/>
      <c r="AW108" s="305"/>
      <c r="AX108" s="305"/>
      <c r="AY108" s="305"/>
      <c r="AZ108" s="305"/>
      <c r="BA108" s="161"/>
      <c r="BB108" s="161"/>
      <c r="BC108" s="305">
        <v>3946</v>
      </c>
      <c r="BD108" s="305"/>
      <c r="BE108" s="305"/>
      <c r="BF108" s="305"/>
      <c r="BG108" s="305"/>
      <c r="BH108" s="305"/>
      <c r="BI108" s="305"/>
      <c r="BJ108" s="161"/>
      <c r="BK108" s="161"/>
      <c r="BL108" s="305">
        <v>4227</v>
      </c>
      <c r="BM108" s="305"/>
      <c r="BN108" s="305"/>
      <c r="BO108" s="305"/>
      <c r="BP108" s="305"/>
      <c r="BQ108" s="305"/>
      <c r="BR108" s="305"/>
      <c r="BS108" s="161"/>
      <c r="BT108" s="161"/>
      <c r="BU108" s="305">
        <v>5398</v>
      </c>
      <c r="BV108" s="305"/>
      <c r="BW108" s="305"/>
      <c r="BX108" s="305"/>
      <c r="BY108" s="305"/>
      <c r="BZ108" s="305"/>
      <c r="CA108" s="305"/>
      <c r="CB108" s="161"/>
      <c r="CC108" s="161"/>
      <c r="CD108" s="305">
        <v>2597</v>
      </c>
      <c r="CE108" s="305"/>
      <c r="CF108" s="305"/>
      <c r="CG108" s="305"/>
      <c r="CH108" s="305"/>
      <c r="CI108" s="305"/>
      <c r="CJ108" s="305"/>
      <c r="CK108" s="161"/>
      <c r="CL108" s="161"/>
      <c r="CM108" s="305">
        <v>2801</v>
      </c>
      <c r="CN108" s="305"/>
      <c r="CO108" s="305"/>
      <c r="CP108" s="305"/>
      <c r="CQ108" s="305"/>
      <c r="CR108" s="305"/>
      <c r="CS108" s="305"/>
      <c r="CT108" s="161"/>
      <c r="CU108" s="161"/>
      <c r="CV108" s="307">
        <v>66.099999999999994</v>
      </c>
      <c r="CW108" s="307"/>
      <c r="CX108" s="307"/>
      <c r="CY108" s="307"/>
      <c r="CZ108" s="307"/>
      <c r="DA108" s="307"/>
      <c r="DB108" s="307"/>
      <c r="DC108" s="307"/>
      <c r="DD108" s="307"/>
      <c r="DE108" s="307">
        <v>65.8</v>
      </c>
      <c r="DF108" s="307"/>
      <c r="DG108" s="307"/>
      <c r="DH108" s="307"/>
      <c r="DI108" s="307"/>
      <c r="DJ108" s="307"/>
      <c r="DK108" s="307"/>
      <c r="DL108" s="307"/>
      <c r="DM108" s="307"/>
      <c r="DN108" s="307">
        <v>66.3</v>
      </c>
      <c r="DO108" s="307"/>
      <c r="DP108" s="307"/>
      <c r="DQ108" s="307"/>
      <c r="DR108" s="307"/>
      <c r="DS108" s="307"/>
      <c r="DT108" s="307"/>
      <c r="DU108" s="307"/>
      <c r="DV108" s="307"/>
      <c r="DW108" s="304" t="s">
        <v>178</v>
      </c>
      <c r="DX108" s="304"/>
      <c r="DY108" s="304"/>
      <c r="DZ108" s="304"/>
      <c r="EA108" s="304"/>
      <c r="EB108" s="167"/>
      <c r="EC108" s="167"/>
      <c r="ED108" s="167"/>
      <c r="EE108" s="16"/>
      <c r="EF108" s="304" t="s">
        <v>178</v>
      </c>
      <c r="EG108" s="304"/>
      <c r="EH108" s="304"/>
      <c r="EI108" s="304"/>
      <c r="EJ108" s="304"/>
      <c r="EK108" s="167"/>
      <c r="EL108" s="167"/>
      <c r="EM108" s="167"/>
      <c r="EN108" s="16"/>
    </row>
    <row r="109" spans="1:144" ht="13.5" customHeight="1" x14ac:dyDescent="0.2">
      <c r="A109" s="299" t="s">
        <v>80</v>
      </c>
      <c r="B109" s="299"/>
      <c r="C109" s="299"/>
      <c r="D109" s="299"/>
      <c r="E109" s="299"/>
      <c r="F109" s="299"/>
      <c r="G109" s="299"/>
      <c r="H109" s="299"/>
      <c r="I109" s="299"/>
      <c r="J109" s="299"/>
      <c r="K109" s="299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  <c r="Z109" s="299"/>
      <c r="AA109" s="300"/>
      <c r="AB109" s="301" t="s">
        <v>235</v>
      </c>
      <c r="AC109" s="302"/>
      <c r="AD109" s="302"/>
      <c r="AE109" s="302"/>
      <c r="AF109" s="302"/>
      <c r="AG109" s="302"/>
      <c r="AH109" s="302"/>
      <c r="AI109" s="302"/>
      <c r="AJ109" s="302"/>
      <c r="AK109" s="302"/>
      <c r="AL109" s="302"/>
      <c r="AM109" s="302"/>
      <c r="AN109" s="302"/>
      <c r="AO109" s="302"/>
      <c r="AP109" s="302"/>
      <c r="AQ109" s="302"/>
      <c r="AR109" s="302"/>
      <c r="AS109" s="302"/>
      <c r="AT109" s="305">
        <v>8102</v>
      </c>
      <c r="AU109" s="305"/>
      <c r="AV109" s="305"/>
      <c r="AW109" s="305"/>
      <c r="AX109" s="305"/>
      <c r="AY109" s="305"/>
      <c r="AZ109" s="305"/>
      <c r="BA109" s="161"/>
      <c r="BB109" s="161"/>
      <c r="BC109" s="305">
        <v>3901</v>
      </c>
      <c r="BD109" s="305"/>
      <c r="BE109" s="305"/>
      <c r="BF109" s="305"/>
      <c r="BG109" s="305"/>
      <c r="BH109" s="305"/>
      <c r="BI109" s="305"/>
      <c r="BJ109" s="161"/>
      <c r="BK109" s="161"/>
      <c r="BL109" s="305">
        <v>4201</v>
      </c>
      <c r="BM109" s="305"/>
      <c r="BN109" s="305"/>
      <c r="BO109" s="305"/>
      <c r="BP109" s="305"/>
      <c r="BQ109" s="305"/>
      <c r="BR109" s="305"/>
      <c r="BS109" s="161"/>
      <c r="BT109" s="161"/>
      <c r="BU109" s="305">
        <v>6406</v>
      </c>
      <c r="BV109" s="305"/>
      <c r="BW109" s="305"/>
      <c r="BX109" s="305"/>
      <c r="BY109" s="305"/>
      <c r="BZ109" s="305"/>
      <c r="CA109" s="305"/>
      <c r="CB109" s="161"/>
      <c r="CC109" s="161"/>
      <c r="CD109" s="305">
        <v>3024</v>
      </c>
      <c r="CE109" s="305"/>
      <c r="CF109" s="305"/>
      <c r="CG109" s="305"/>
      <c r="CH109" s="305"/>
      <c r="CI109" s="305"/>
      <c r="CJ109" s="305"/>
      <c r="CK109" s="161"/>
      <c r="CL109" s="161"/>
      <c r="CM109" s="305">
        <v>3382</v>
      </c>
      <c r="CN109" s="305"/>
      <c r="CO109" s="305"/>
      <c r="CP109" s="305"/>
      <c r="CQ109" s="305"/>
      <c r="CR109" s="305"/>
      <c r="CS109" s="305"/>
      <c r="CT109" s="161"/>
      <c r="CU109" s="161"/>
      <c r="CV109" s="307">
        <v>79.099999999999994</v>
      </c>
      <c r="CW109" s="307"/>
      <c r="CX109" s="307"/>
      <c r="CY109" s="307"/>
      <c r="CZ109" s="307"/>
      <c r="DA109" s="307"/>
      <c r="DB109" s="307"/>
      <c r="DC109" s="307"/>
      <c r="DD109" s="307"/>
      <c r="DE109" s="307">
        <v>77.5</v>
      </c>
      <c r="DF109" s="307"/>
      <c r="DG109" s="307"/>
      <c r="DH109" s="307"/>
      <c r="DI109" s="307"/>
      <c r="DJ109" s="307"/>
      <c r="DK109" s="307"/>
      <c r="DL109" s="307"/>
      <c r="DM109" s="307"/>
      <c r="DN109" s="307">
        <v>80.5</v>
      </c>
      <c r="DO109" s="307"/>
      <c r="DP109" s="307"/>
      <c r="DQ109" s="307"/>
      <c r="DR109" s="307"/>
      <c r="DS109" s="307"/>
      <c r="DT109" s="307"/>
      <c r="DU109" s="307"/>
      <c r="DV109" s="307"/>
      <c r="DW109" s="304">
        <v>1</v>
      </c>
      <c r="DX109" s="304"/>
      <c r="DY109" s="304"/>
      <c r="DZ109" s="304"/>
      <c r="EA109" s="304"/>
      <c r="EB109" s="167"/>
      <c r="EC109" s="167"/>
      <c r="ED109" s="167"/>
      <c r="EE109" s="16"/>
      <c r="EF109" s="304">
        <v>3</v>
      </c>
      <c r="EG109" s="304"/>
      <c r="EH109" s="304"/>
      <c r="EI109" s="304"/>
      <c r="EJ109" s="304"/>
      <c r="EK109" s="167"/>
      <c r="EL109" s="167"/>
      <c r="EM109" s="167"/>
      <c r="EN109" s="16"/>
    </row>
    <row r="110" spans="1:144" ht="7" customHeight="1" x14ac:dyDescent="0.2">
      <c r="A110" s="163"/>
      <c r="B110" s="163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4"/>
      <c r="AB110" s="165"/>
      <c r="AC110" s="166"/>
      <c r="AD110" s="166"/>
      <c r="AE110" s="166"/>
      <c r="AF110" s="166"/>
      <c r="AG110" s="166"/>
      <c r="AH110" s="166"/>
      <c r="AI110" s="166"/>
      <c r="AJ110" s="166"/>
      <c r="AK110" s="166"/>
      <c r="AL110" s="166"/>
      <c r="AM110" s="166"/>
      <c r="AN110" s="166"/>
      <c r="AO110" s="166"/>
      <c r="AP110" s="166"/>
      <c r="AQ110" s="166"/>
      <c r="AR110" s="166"/>
      <c r="AS110" s="166"/>
      <c r="AT110" s="161"/>
      <c r="AU110" s="161"/>
      <c r="AV110" s="161"/>
      <c r="AW110" s="161"/>
      <c r="AX110" s="161"/>
      <c r="AY110" s="161"/>
      <c r="AZ110" s="161"/>
      <c r="BA110" s="161"/>
      <c r="BB110" s="161"/>
      <c r="BC110" s="161"/>
      <c r="BD110" s="161"/>
      <c r="BE110" s="161"/>
      <c r="BF110" s="161"/>
      <c r="BG110" s="161"/>
      <c r="BH110" s="161"/>
      <c r="BI110" s="161"/>
      <c r="BJ110" s="161"/>
      <c r="BK110" s="161"/>
      <c r="BL110" s="161"/>
      <c r="BM110" s="161"/>
      <c r="BN110" s="161"/>
      <c r="BO110" s="161"/>
      <c r="BP110" s="161"/>
      <c r="BQ110" s="161"/>
      <c r="BR110" s="161"/>
      <c r="BS110" s="161"/>
      <c r="BT110" s="161"/>
      <c r="BU110" s="161"/>
      <c r="BV110" s="161"/>
      <c r="BW110" s="161"/>
      <c r="BX110" s="161"/>
      <c r="BY110" s="161"/>
      <c r="BZ110" s="161"/>
      <c r="CA110" s="161"/>
      <c r="CB110" s="161"/>
      <c r="CC110" s="161"/>
      <c r="CD110" s="161"/>
      <c r="CE110" s="161"/>
      <c r="CF110" s="161"/>
      <c r="CG110" s="161"/>
      <c r="CH110" s="161"/>
      <c r="CI110" s="161"/>
      <c r="CJ110" s="161"/>
      <c r="CK110" s="161"/>
      <c r="CL110" s="161"/>
      <c r="CM110" s="161"/>
      <c r="CN110" s="161"/>
      <c r="CO110" s="161"/>
      <c r="CP110" s="161"/>
      <c r="CQ110" s="161"/>
      <c r="CR110" s="161"/>
      <c r="CS110" s="161"/>
      <c r="CT110" s="161"/>
      <c r="CU110" s="161"/>
      <c r="CV110" s="162"/>
      <c r="CW110" s="162"/>
      <c r="CX110" s="162"/>
      <c r="CY110" s="162"/>
      <c r="CZ110" s="162"/>
      <c r="DA110" s="162"/>
      <c r="DB110" s="162"/>
      <c r="DC110" s="162"/>
      <c r="DD110" s="162"/>
      <c r="DE110" s="162"/>
      <c r="DF110" s="162"/>
      <c r="DG110" s="162"/>
      <c r="DH110" s="162"/>
      <c r="DI110" s="162"/>
      <c r="DJ110" s="162"/>
      <c r="DK110" s="162"/>
      <c r="DL110" s="162"/>
      <c r="DM110" s="162"/>
      <c r="DN110" s="162"/>
      <c r="DO110" s="162"/>
      <c r="DP110" s="162"/>
      <c r="DQ110" s="162"/>
      <c r="DR110" s="162"/>
      <c r="DS110" s="162"/>
      <c r="DT110" s="162"/>
      <c r="DU110" s="162"/>
      <c r="DV110" s="162"/>
      <c r="DW110" s="167"/>
      <c r="DX110" s="167"/>
      <c r="DY110" s="167"/>
      <c r="DZ110" s="167"/>
      <c r="EA110" s="167"/>
      <c r="EB110" s="167"/>
      <c r="EC110" s="167"/>
      <c r="ED110" s="167"/>
      <c r="EE110" s="16"/>
      <c r="EF110" s="167"/>
      <c r="EG110" s="167"/>
      <c r="EH110" s="167"/>
      <c r="EI110" s="167"/>
      <c r="EJ110" s="167"/>
      <c r="EK110" s="167"/>
      <c r="EL110" s="167"/>
      <c r="EM110" s="167"/>
      <c r="EN110" s="16"/>
    </row>
    <row r="111" spans="1:144" x14ac:dyDescent="0.2">
      <c r="A111" s="299" t="s">
        <v>78</v>
      </c>
      <c r="B111" s="299"/>
      <c r="C111" s="299"/>
      <c r="D111" s="299"/>
      <c r="E111" s="299"/>
      <c r="F111" s="299"/>
      <c r="G111" s="299"/>
      <c r="H111" s="299"/>
      <c r="I111" s="299"/>
      <c r="J111" s="299"/>
      <c r="K111" s="299"/>
      <c r="L111" s="299"/>
      <c r="M111" s="299"/>
      <c r="N111" s="299"/>
      <c r="O111" s="299"/>
      <c r="P111" s="299"/>
      <c r="Q111" s="299"/>
      <c r="R111" s="299"/>
      <c r="S111" s="299"/>
      <c r="T111" s="299"/>
      <c r="U111" s="299"/>
      <c r="V111" s="299"/>
      <c r="W111" s="299"/>
      <c r="X111" s="299"/>
      <c r="Y111" s="299"/>
      <c r="Z111" s="299"/>
      <c r="AA111" s="300"/>
      <c r="AB111" s="301" t="s">
        <v>236</v>
      </c>
      <c r="AC111" s="302"/>
      <c r="AD111" s="302"/>
      <c r="AE111" s="302"/>
      <c r="AF111" s="302"/>
      <c r="AG111" s="302"/>
      <c r="AH111" s="302"/>
      <c r="AI111" s="302"/>
      <c r="AJ111" s="302"/>
      <c r="AK111" s="302"/>
      <c r="AL111" s="302"/>
      <c r="AM111" s="302"/>
      <c r="AN111" s="302"/>
      <c r="AO111" s="302"/>
      <c r="AP111" s="302"/>
      <c r="AQ111" s="302"/>
      <c r="AR111" s="302"/>
      <c r="AS111" s="302"/>
      <c r="AT111" s="305">
        <v>7972</v>
      </c>
      <c r="AU111" s="305"/>
      <c r="AV111" s="305"/>
      <c r="AW111" s="305"/>
      <c r="AX111" s="305"/>
      <c r="AY111" s="305"/>
      <c r="AZ111" s="305"/>
      <c r="BA111" s="161"/>
      <c r="BB111" s="161"/>
      <c r="BC111" s="305">
        <v>3837</v>
      </c>
      <c r="BD111" s="305"/>
      <c r="BE111" s="305"/>
      <c r="BF111" s="305"/>
      <c r="BG111" s="305"/>
      <c r="BH111" s="305"/>
      <c r="BI111" s="305"/>
      <c r="BJ111" s="161"/>
      <c r="BK111" s="161"/>
      <c r="BL111" s="305">
        <v>4135</v>
      </c>
      <c r="BM111" s="305"/>
      <c r="BN111" s="305"/>
      <c r="BO111" s="305"/>
      <c r="BP111" s="305"/>
      <c r="BQ111" s="305"/>
      <c r="BR111" s="305"/>
      <c r="BS111" s="161"/>
      <c r="BT111" s="161"/>
      <c r="BU111" s="305">
        <v>6473</v>
      </c>
      <c r="BV111" s="305"/>
      <c r="BW111" s="305"/>
      <c r="BX111" s="305"/>
      <c r="BY111" s="305"/>
      <c r="BZ111" s="305"/>
      <c r="CA111" s="305"/>
      <c r="CB111" s="161"/>
      <c r="CC111" s="161"/>
      <c r="CD111" s="305">
        <v>3058</v>
      </c>
      <c r="CE111" s="305"/>
      <c r="CF111" s="305"/>
      <c r="CG111" s="305"/>
      <c r="CH111" s="305"/>
      <c r="CI111" s="305"/>
      <c r="CJ111" s="305"/>
      <c r="CK111" s="161"/>
      <c r="CL111" s="161"/>
      <c r="CM111" s="305">
        <v>3415</v>
      </c>
      <c r="CN111" s="305"/>
      <c r="CO111" s="305"/>
      <c r="CP111" s="305"/>
      <c r="CQ111" s="305"/>
      <c r="CR111" s="305"/>
      <c r="CS111" s="305"/>
      <c r="CT111" s="161"/>
      <c r="CU111" s="161"/>
      <c r="CV111" s="307">
        <v>81.2</v>
      </c>
      <c r="CW111" s="307"/>
      <c r="CX111" s="307"/>
      <c r="CY111" s="307"/>
      <c r="CZ111" s="307"/>
      <c r="DA111" s="307"/>
      <c r="DB111" s="307"/>
      <c r="DC111" s="307"/>
      <c r="DD111" s="307"/>
      <c r="DE111" s="307">
        <v>79.7</v>
      </c>
      <c r="DF111" s="307"/>
      <c r="DG111" s="307"/>
      <c r="DH111" s="307"/>
      <c r="DI111" s="307"/>
      <c r="DJ111" s="307"/>
      <c r="DK111" s="307"/>
      <c r="DL111" s="307"/>
      <c r="DM111" s="307"/>
      <c r="DN111" s="307">
        <v>82.6</v>
      </c>
      <c r="DO111" s="307"/>
      <c r="DP111" s="307"/>
      <c r="DQ111" s="307"/>
      <c r="DR111" s="307"/>
      <c r="DS111" s="307"/>
      <c r="DT111" s="307"/>
      <c r="DU111" s="307"/>
      <c r="DV111" s="307"/>
      <c r="DW111" s="304">
        <v>10</v>
      </c>
      <c r="DX111" s="304"/>
      <c r="DY111" s="304"/>
      <c r="DZ111" s="304"/>
      <c r="EA111" s="304"/>
      <c r="EB111" s="167"/>
      <c r="EC111" s="167"/>
      <c r="ED111" s="167"/>
      <c r="EE111" s="16"/>
      <c r="EF111" s="304">
        <v>12</v>
      </c>
      <c r="EG111" s="304"/>
      <c r="EH111" s="304"/>
      <c r="EI111" s="304"/>
      <c r="EJ111" s="304"/>
      <c r="EK111" s="167"/>
      <c r="EL111" s="167"/>
      <c r="EM111" s="167"/>
      <c r="EN111" s="16"/>
    </row>
    <row r="112" spans="1:144" ht="13.5" customHeight="1" x14ac:dyDescent="0.2">
      <c r="A112" s="299" t="s">
        <v>60</v>
      </c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299"/>
      <c r="X112" s="299"/>
      <c r="Y112" s="299"/>
      <c r="Z112" s="299"/>
      <c r="AA112" s="300"/>
      <c r="AB112" s="301" t="s">
        <v>237</v>
      </c>
      <c r="AC112" s="302"/>
      <c r="AD112" s="302"/>
      <c r="AE112" s="302"/>
      <c r="AF112" s="302"/>
      <c r="AG112" s="302"/>
      <c r="AH112" s="302"/>
      <c r="AI112" s="302"/>
      <c r="AJ112" s="302"/>
      <c r="AK112" s="302"/>
      <c r="AL112" s="302"/>
      <c r="AM112" s="302"/>
      <c r="AN112" s="302"/>
      <c r="AO112" s="302"/>
      <c r="AP112" s="302"/>
      <c r="AQ112" s="302"/>
      <c r="AR112" s="302"/>
      <c r="AS112" s="302"/>
      <c r="AT112" s="305">
        <v>7989</v>
      </c>
      <c r="AU112" s="305"/>
      <c r="AV112" s="305"/>
      <c r="AW112" s="305"/>
      <c r="AX112" s="305"/>
      <c r="AY112" s="305"/>
      <c r="AZ112" s="305"/>
      <c r="BA112" s="161"/>
      <c r="BB112" s="161"/>
      <c r="BC112" s="305">
        <v>3856</v>
      </c>
      <c r="BD112" s="305"/>
      <c r="BE112" s="305"/>
      <c r="BF112" s="305"/>
      <c r="BG112" s="305"/>
      <c r="BH112" s="305"/>
      <c r="BI112" s="305"/>
      <c r="BJ112" s="161"/>
      <c r="BK112" s="161"/>
      <c r="BL112" s="305">
        <v>4133</v>
      </c>
      <c r="BM112" s="305"/>
      <c r="BN112" s="305"/>
      <c r="BO112" s="305"/>
      <c r="BP112" s="305"/>
      <c r="BQ112" s="305"/>
      <c r="BR112" s="305"/>
      <c r="BS112" s="161"/>
      <c r="BT112" s="161"/>
      <c r="BU112" s="305">
        <v>5514</v>
      </c>
      <c r="BV112" s="305"/>
      <c r="BW112" s="305"/>
      <c r="BX112" s="305"/>
      <c r="BY112" s="305"/>
      <c r="BZ112" s="305"/>
      <c r="CA112" s="305"/>
      <c r="CB112" s="161"/>
      <c r="CC112" s="161"/>
      <c r="CD112" s="305">
        <v>2655</v>
      </c>
      <c r="CE112" s="305"/>
      <c r="CF112" s="305"/>
      <c r="CG112" s="305"/>
      <c r="CH112" s="305"/>
      <c r="CI112" s="305"/>
      <c r="CJ112" s="305"/>
      <c r="CK112" s="161"/>
      <c r="CL112" s="161"/>
      <c r="CM112" s="305">
        <v>2859</v>
      </c>
      <c r="CN112" s="305"/>
      <c r="CO112" s="305"/>
      <c r="CP112" s="305"/>
      <c r="CQ112" s="305"/>
      <c r="CR112" s="305"/>
      <c r="CS112" s="305"/>
      <c r="CT112" s="161"/>
      <c r="CU112" s="161"/>
      <c r="CV112" s="307" t="s">
        <v>238</v>
      </c>
      <c r="CW112" s="307"/>
      <c r="CX112" s="307"/>
      <c r="CY112" s="307"/>
      <c r="CZ112" s="307"/>
      <c r="DA112" s="307"/>
      <c r="DB112" s="307"/>
      <c r="DC112" s="307"/>
      <c r="DD112" s="307"/>
      <c r="DE112" s="307">
        <v>68.900000000000006</v>
      </c>
      <c r="DF112" s="307"/>
      <c r="DG112" s="307"/>
      <c r="DH112" s="307"/>
      <c r="DI112" s="307"/>
      <c r="DJ112" s="307"/>
      <c r="DK112" s="307"/>
      <c r="DL112" s="307"/>
      <c r="DM112" s="307"/>
      <c r="DN112" s="307">
        <v>69.2</v>
      </c>
      <c r="DO112" s="307"/>
      <c r="DP112" s="307"/>
      <c r="DQ112" s="307"/>
      <c r="DR112" s="307"/>
      <c r="DS112" s="307"/>
      <c r="DT112" s="307"/>
      <c r="DU112" s="307"/>
      <c r="DV112" s="307"/>
      <c r="DW112" s="304">
        <v>1</v>
      </c>
      <c r="DX112" s="304"/>
      <c r="DY112" s="304"/>
      <c r="DZ112" s="304"/>
      <c r="EA112" s="304"/>
      <c r="EB112" s="167"/>
      <c r="EC112" s="167"/>
      <c r="ED112" s="167"/>
      <c r="EE112" s="16"/>
      <c r="EF112" s="304">
        <v>4</v>
      </c>
      <c r="EG112" s="304"/>
      <c r="EH112" s="304"/>
      <c r="EI112" s="304"/>
      <c r="EJ112" s="304"/>
      <c r="EK112" s="167"/>
      <c r="EL112" s="167"/>
      <c r="EM112" s="167"/>
      <c r="EN112" s="16"/>
    </row>
    <row r="113" spans="1:144" ht="13.5" customHeight="1" x14ac:dyDescent="0.2">
      <c r="A113" s="299" t="s">
        <v>79</v>
      </c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299"/>
      <c r="X113" s="299"/>
      <c r="Y113" s="299"/>
      <c r="Z113" s="299"/>
      <c r="AA113" s="300"/>
      <c r="AB113" s="301" t="s">
        <v>239</v>
      </c>
      <c r="AC113" s="302"/>
      <c r="AD113" s="302"/>
      <c r="AE113" s="302"/>
      <c r="AF113" s="302"/>
      <c r="AG113" s="302"/>
      <c r="AH113" s="302"/>
      <c r="AI113" s="302"/>
      <c r="AJ113" s="302"/>
      <c r="AK113" s="302"/>
      <c r="AL113" s="302"/>
      <c r="AM113" s="302"/>
      <c r="AN113" s="302"/>
      <c r="AO113" s="302"/>
      <c r="AP113" s="302"/>
      <c r="AQ113" s="302"/>
      <c r="AR113" s="302"/>
      <c r="AS113" s="302"/>
      <c r="AT113" s="305">
        <v>8064</v>
      </c>
      <c r="AU113" s="305"/>
      <c r="AV113" s="305"/>
      <c r="AW113" s="305"/>
      <c r="AX113" s="305"/>
      <c r="AY113" s="305"/>
      <c r="AZ113" s="305"/>
      <c r="BA113" s="161"/>
      <c r="BB113" s="161"/>
      <c r="BC113" s="305">
        <v>3884</v>
      </c>
      <c r="BD113" s="305"/>
      <c r="BE113" s="305"/>
      <c r="BF113" s="305"/>
      <c r="BG113" s="305"/>
      <c r="BH113" s="305"/>
      <c r="BI113" s="305"/>
      <c r="BJ113" s="161"/>
      <c r="BK113" s="161"/>
      <c r="BL113" s="305">
        <v>4180</v>
      </c>
      <c r="BM113" s="305"/>
      <c r="BN113" s="305"/>
      <c r="BO113" s="305"/>
      <c r="BP113" s="305"/>
      <c r="BQ113" s="305"/>
      <c r="BR113" s="305"/>
      <c r="BS113" s="161"/>
      <c r="BT113" s="161"/>
      <c r="BU113" s="305">
        <v>6276</v>
      </c>
      <c r="BV113" s="305"/>
      <c r="BW113" s="305"/>
      <c r="BX113" s="305"/>
      <c r="BY113" s="305"/>
      <c r="BZ113" s="305"/>
      <c r="CA113" s="305"/>
      <c r="CB113" s="161"/>
      <c r="CC113" s="161"/>
      <c r="CD113" s="305">
        <v>3015</v>
      </c>
      <c r="CE113" s="305"/>
      <c r="CF113" s="305"/>
      <c r="CG113" s="305"/>
      <c r="CH113" s="305"/>
      <c r="CI113" s="305"/>
      <c r="CJ113" s="305"/>
      <c r="CK113" s="161"/>
      <c r="CL113" s="161"/>
      <c r="CM113" s="305">
        <v>3261</v>
      </c>
      <c r="CN113" s="305"/>
      <c r="CO113" s="305"/>
      <c r="CP113" s="305"/>
      <c r="CQ113" s="305"/>
      <c r="CR113" s="305"/>
      <c r="CS113" s="305"/>
      <c r="CT113" s="161"/>
      <c r="CU113" s="161"/>
      <c r="CV113" s="307">
        <v>77.8</v>
      </c>
      <c r="CW113" s="307"/>
      <c r="CX113" s="307"/>
      <c r="CY113" s="307"/>
      <c r="CZ113" s="307"/>
      <c r="DA113" s="307"/>
      <c r="DB113" s="307"/>
      <c r="DC113" s="307"/>
      <c r="DD113" s="307"/>
      <c r="DE113" s="307">
        <v>77.599999999999994</v>
      </c>
      <c r="DF113" s="307"/>
      <c r="DG113" s="307"/>
      <c r="DH113" s="307"/>
      <c r="DI113" s="307"/>
      <c r="DJ113" s="307"/>
      <c r="DK113" s="307"/>
      <c r="DL113" s="307"/>
      <c r="DM113" s="307"/>
      <c r="DN113" s="307" t="s">
        <v>240</v>
      </c>
      <c r="DO113" s="307"/>
      <c r="DP113" s="307"/>
      <c r="DQ113" s="307"/>
      <c r="DR113" s="307"/>
      <c r="DS113" s="307"/>
      <c r="DT113" s="307"/>
      <c r="DU113" s="307"/>
      <c r="DV113" s="307"/>
      <c r="DW113" s="304">
        <v>1</v>
      </c>
      <c r="DX113" s="304"/>
      <c r="DY113" s="304"/>
      <c r="DZ113" s="304"/>
      <c r="EA113" s="304"/>
      <c r="EB113" s="167"/>
      <c r="EC113" s="167"/>
      <c r="ED113" s="167"/>
      <c r="EE113" s="16"/>
      <c r="EF113" s="304">
        <v>3</v>
      </c>
      <c r="EG113" s="304"/>
      <c r="EH113" s="304"/>
      <c r="EI113" s="304"/>
      <c r="EJ113" s="304"/>
      <c r="EK113" s="167"/>
      <c r="EL113" s="167"/>
      <c r="EM113" s="167"/>
      <c r="EN113" s="16"/>
    </row>
    <row r="114" spans="1:144" ht="13.5" customHeight="1" x14ac:dyDescent="0.2">
      <c r="A114" s="299" t="s">
        <v>77</v>
      </c>
      <c r="B114" s="299"/>
      <c r="C114" s="299"/>
      <c r="D114" s="299"/>
      <c r="E114" s="299"/>
      <c r="F114" s="299"/>
      <c r="G114" s="299"/>
      <c r="H114" s="299"/>
      <c r="I114" s="299"/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299"/>
      <c r="V114" s="299"/>
      <c r="W114" s="299"/>
      <c r="X114" s="299"/>
      <c r="Y114" s="299"/>
      <c r="Z114" s="299"/>
      <c r="AA114" s="300"/>
      <c r="AB114" s="301" t="s">
        <v>239</v>
      </c>
      <c r="AC114" s="302"/>
      <c r="AD114" s="302"/>
      <c r="AE114" s="302"/>
      <c r="AF114" s="302"/>
      <c r="AG114" s="302"/>
      <c r="AH114" s="302"/>
      <c r="AI114" s="302"/>
      <c r="AJ114" s="302"/>
      <c r="AK114" s="302"/>
      <c r="AL114" s="302"/>
      <c r="AM114" s="302"/>
      <c r="AN114" s="302"/>
      <c r="AO114" s="302"/>
      <c r="AP114" s="302"/>
      <c r="AQ114" s="302"/>
      <c r="AR114" s="302"/>
      <c r="AS114" s="302"/>
      <c r="AT114" s="305">
        <v>8064</v>
      </c>
      <c r="AU114" s="305"/>
      <c r="AV114" s="305"/>
      <c r="AW114" s="305"/>
      <c r="AX114" s="305"/>
      <c r="AY114" s="305"/>
      <c r="AZ114" s="305"/>
      <c r="BA114" s="161"/>
      <c r="BB114" s="161"/>
      <c r="BC114" s="305">
        <v>3884</v>
      </c>
      <c r="BD114" s="305"/>
      <c r="BE114" s="305"/>
      <c r="BF114" s="305"/>
      <c r="BG114" s="305"/>
      <c r="BH114" s="305"/>
      <c r="BI114" s="305"/>
      <c r="BJ114" s="161"/>
      <c r="BK114" s="161"/>
      <c r="BL114" s="305">
        <v>4180</v>
      </c>
      <c r="BM114" s="305"/>
      <c r="BN114" s="305"/>
      <c r="BO114" s="305"/>
      <c r="BP114" s="305"/>
      <c r="BQ114" s="305"/>
      <c r="BR114" s="305"/>
      <c r="BS114" s="161"/>
      <c r="BT114" s="161"/>
      <c r="BU114" s="305">
        <v>6276</v>
      </c>
      <c r="BV114" s="305"/>
      <c r="BW114" s="305"/>
      <c r="BX114" s="305"/>
      <c r="BY114" s="305"/>
      <c r="BZ114" s="305"/>
      <c r="CA114" s="305"/>
      <c r="CB114" s="161"/>
      <c r="CC114" s="161"/>
      <c r="CD114" s="305">
        <v>3015</v>
      </c>
      <c r="CE114" s="305"/>
      <c r="CF114" s="305"/>
      <c r="CG114" s="305"/>
      <c r="CH114" s="305"/>
      <c r="CI114" s="305"/>
      <c r="CJ114" s="305"/>
      <c r="CK114" s="161"/>
      <c r="CL114" s="161"/>
      <c r="CM114" s="305">
        <v>3261</v>
      </c>
      <c r="CN114" s="305"/>
      <c r="CO114" s="305"/>
      <c r="CP114" s="305"/>
      <c r="CQ114" s="305"/>
      <c r="CR114" s="305"/>
      <c r="CS114" s="305"/>
      <c r="CT114" s="161"/>
      <c r="CU114" s="161"/>
      <c r="CV114" s="307">
        <v>77.8</v>
      </c>
      <c r="CW114" s="307"/>
      <c r="CX114" s="307"/>
      <c r="CY114" s="307"/>
      <c r="CZ114" s="307"/>
      <c r="DA114" s="307"/>
      <c r="DB114" s="307"/>
      <c r="DC114" s="307"/>
      <c r="DD114" s="307"/>
      <c r="DE114" s="307">
        <v>77.599999999999994</v>
      </c>
      <c r="DF114" s="307"/>
      <c r="DG114" s="307"/>
      <c r="DH114" s="307"/>
      <c r="DI114" s="307"/>
      <c r="DJ114" s="307"/>
      <c r="DK114" s="307"/>
      <c r="DL114" s="307"/>
      <c r="DM114" s="307"/>
      <c r="DN114" s="307" t="s">
        <v>240</v>
      </c>
      <c r="DO114" s="307"/>
      <c r="DP114" s="307"/>
      <c r="DQ114" s="307"/>
      <c r="DR114" s="307"/>
      <c r="DS114" s="307"/>
      <c r="DT114" s="307"/>
      <c r="DU114" s="307"/>
      <c r="DV114" s="307"/>
      <c r="DW114" s="304" t="s">
        <v>178</v>
      </c>
      <c r="DX114" s="304"/>
      <c r="DY114" s="304"/>
      <c r="DZ114" s="304"/>
      <c r="EA114" s="304"/>
      <c r="EB114" s="167"/>
      <c r="EC114" s="167"/>
      <c r="ED114" s="167"/>
      <c r="EE114" s="16"/>
      <c r="EF114" s="304" t="s">
        <v>178</v>
      </c>
      <c r="EG114" s="304"/>
      <c r="EH114" s="304"/>
      <c r="EI114" s="304"/>
      <c r="EJ114" s="304"/>
      <c r="EK114" s="167"/>
      <c r="EL114" s="167"/>
      <c r="EM114" s="167"/>
      <c r="EN114" s="16"/>
    </row>
    <row r="115" spans="1:144" ht="13.5" customHeight="1" x14ac:dyDescent="0.2">
      <c r="A115" s="299" t="s">
        <v>57</v>
      </c>
      <c r="B115" s="299"/>
      <c r="C115" s="299"/>
      <c r="D115" s="299"/>
      <c r="E115" s="299"/>
      <c r="F115" s="299"/>
      <c r="G115" s="299"/>
      <c r="H115" s="299"/>
      <c r="I115" s="299"/>
      <c r="J115" s="299"/>
      <c r="K115" s="299"/>
      <c r="L115" s="299"/>
      <c r="M115" s="299"/>
      <c r="N115" s="299"/>
      <c r="O115" s="299"/>
      <c r="P115" s="299"/>
      <c r="Q115" s="299"/>
      <c r="R115" s="299"/>
      <c r="S115" s="299"/>
      <c r="T115" s="299"/>
      <c r="U115" s="299"/>
      <c r="V115" s="299"/>
      <c r="W115" s="299"/>
      <c r="X115" s="299"/>
      <c r="Y115" s="299"/>
      <c r="Z115" s="299"/>
      <c r="AA115" s="300"/>
      <c r="AB115" s="301" t="s">
        <v>239</v>
      </c>
      <c r="AC115" s="302"/>
      <c r="AD115" s="302"/>
      <c r="AE115" s="302"/>
      <c r="AF115" s="302"/>
      <c r="AG115" s="302"/>
      <c r="AH115" s="302"/>
      <c r="AI115" s="302"/>
      <c r="AJ115" s="302"/>
      <c r="AK115" s="302"/>
      <c r="AL115" s="302"/>
      <c r="AM115" s="302"/>
      <c r="AN115" s="302"/>
      <c r="AO115" s="302"/>
      <c r="AP115" s="302"/>
      <c r="AQ115" s="302"/>
      <c r="AR115" s="302"/>
      <c r="AS115" s="302"/>
      <c r="AT115" s="305">
        <v>8064</v>
      </c>
      <c r="AU115" s="305"/>
      <c r="AV115" s="305"/>
      <c r="AW115" s="305"/>
      <c r="AX115" s="305"/>
      <c r="AY115" s="305"/>
      <c r="AZ115" s="305"/>
      <c r="BA115" s="161"/>
      <c r="BB115" s="161"/>
      <c r="BC115" s="305">
        <v>3884</v>
      </c>
      <c r="BD115" s="305"/>
      <c r="BE115" s="305"/>
      <c r="BF115" s="305"/>
      <c r="BG115" s="305"/>
      <c r="BH115" s="305"/>
      <c r="BI115" s="305"/>
      <c r="BJ115" s="161"/>
      <c r="BK115" s="161"/>
      <c r="BL115" s="305">
        <v>4180</v>
      </c>
      <c r="BM115" s="305"/>
      <c r="BN115" s="305"/>
      <c r="BO115" s="305"/>
      <c r="BP115" s="305"/>
      <c r="BQ115" s="305"/>
      <c r="BR115" s="305"/>
      <c r="BS115" s="161"/>
      <c r="BT115" s="161"/>
      <c r="BU115" s="305">
        <v>6129</v>
      </c>
      <c r="BV115" s="305"/>
      <c r="BW115" s="305"/>
      <c r="BX115" s="305"/>
      <c r="BY115" s="305"/>
      <c r="BZ115" s="305"/>
      <c r="CA115" s="305"/>
      <c r="CB115" s="161"/>
      <c r="CC115" s="161"/>
      <c r="CD115" s="305">
        <v>2923</v>
      </c>
      <c r="CE115" s="305"/>
      <c r="CF115" s="305"/>
      <c r="CG115" s="305"/>
      <c r="CH115" s="305"/>
      <c r="CI115" s="305"/>
      <c r="CJ115" s="305"/>
      <c r="CK115" s="161"/>
      <c r="CL115" s="161"/>
      <c r="CM115" s="305">
        <v>3206</v>
      </c>
      <c r="CN115" s="305"/>
      <c r="CO115" s="305"/>
      <c r="CP115" s="305"/>
      <c r="CQ115" s="305"/>
      <c r="CR115" s="305"/>
      <c r="CS115" s="305"/>
      <c r="CT115" s="161"/>
      <c r="CU115" s="161"/>
      <c r="CV115" s="307" t="s">
        <v>241</v>
      </c>
      <c r="CW115" s="307"/>
      <c r="CX115" s="307"/>
      <c r="CY115" s="307"/>
      <c r="CZ115" s="307"/>
      <c r="DA115" s="307"/>
      <c r="DB115" s="307"/>
      <c r="DC115" s="307"/>
      <c r="DD115" s="307"/>
      <c r="DE115" s="307" t="s">
        <v>242</v>
      </c>
      <c r="DF115" s="307"/>
      <c r="DG115" s="307"/>
      <c r="DH115" s="307"/>
      <c r="DI115" s="307"/>
      <c r="DJ115" s="307"/>
      <c r="DK115" s="307"/>
      <c r="DL115" s="307"/>
      <c r="DM115" s="307"/>
      <c r="DN115" s="307">
        <v>76.7</v>
      </c>
      <c r="DO115" s="307"/>
      <c r="DP115" s="307"/>
      <c r="DQ115" s="307"/>
      <c r="DR115" s="307"/>
      <c r="DS115" s="307"/>
      <c r="DT115" s="307"/>
      <c r="DU115" s="307"/>
      <c r="DV115" s="307"/>
      <c r="DW115" s="304" t="s">
        <v>178</v>
      </c>
      <c r="DX115" s="304"/>
      <c r="DY115" s="304"/>
      <c r="DZ115" s="304"/>
      <c r="EA115" s="304"/>
      <c r="EB115" s="167"/>
      <c r="EC115" s="167"/>
      <c r="ED115" s="167"/>
      <c r="EE115" s="16"/>
      <c r="EF115" s="304" t="s">
        <v>178</v>
      </c>
      <c r="EG115" s="304"/>
      <c r="EH115" s="304"/>
      <c r="EI115" s="304"/>
      <c r="EJ115" s="304"/>
      <c r="EK115" s="167"/>
      <c r="EL115" s="167"/>
      <c r="EM115" s="167"/>
      <c r="EN115" s="16"/>
    </row>
    <row r="116" spans="1:144" ht="13.5" customHeight="1" x14ac:dyDescent="0.2">
      <c r="A116" s="299" t="s">
        <v>63</v>
      </c>
      <c r="B116" s="299"/>
      <c r="C116" s="299"/>
      <c r="D116" s="299"/>
      <c r="E116" s="299"/>
      <c r="F116" s="299"/>
      <c r="G116" s="299"/>
      <c r="H116" s="299"/>
      <c r="I116" s="299"/>
      <c r="J116" s="299"/>
      <c r="K116" s="299"/>
      <c r="L116" s="299"/>
      <c r="M116" s="299"/>
      <c r="N116" s="299"/>
      <c r="O116" s="299"/>
      <c r="P116" s="299"/>
      <c r="Q116" s="299"/>
      <c r="R116" s="299"/>
      <c r="S116" s="299"/>
      <c r="T116" s="299"/>
      <c r="U116" s="299"/>
      <c r="V116" s="299"/>
      <c r="W116" s="299"/>
      <c r="X116" s="299"/>
      <c r="Y116" s="299"/>
      <c r="Z116" s="299"/>
      <c r="AA116" s="300"/>
      <c r="AB116" s="301" t="s">
        <v>243</v>
      </c>
      <c r="AC116" s="302"/>
      <c r="AD116" s="302"/>
      <c r="AE116" s="302"/>
      <c r="AF116" s="302"/>
      <c r="AG116" s="302"/>
      <c r="AH116" s="302"/>
      <c r="AI116" s="302"/>
      <c r="AJ116" s="302"/>
      <c r="AK116" s="302"/>
      <c r="AL116" s="302"/>
      <c r="AM116" s="302"/>
      <c r="AN116" s="302"/>
      <c r="AO116" s="302"/>
      <c r="AP116" s="302"/>
      <c r="AQ116" s="302"/>
      <c r="AR116" s="302"/>
      <c r="AS116" s="302"/>
      <c r="AT116" s="305">
        <v>8055</v>
      </c>
      <c r="AU116" s="305"/>
      <c r="AV116" s="305"/>
      <c r="AW116" s="305"/>
      <c r="AX116" s="305"/>
      <c r="AY116" s="305"/>
      <c r="AZ116" s="305"/>
      <c r="BA116" s="161"/>
      <c r="BB116" s="161"/>
      <c r="BC116" s="305">
        <v>3882</v>
      </c>
      <c r="BD116" s="305"/>
      <c r="BE116" s="305"/>
      <c r="BF116" s="305"/>
      <c r="BG116" s="305"/>
      <c r="BH116" s="305"/>
      <c r="BI116" s="305"/>
      <c r="BJ116" s="161"/>
      <c r="BK116" s="161"/>
      <c r="BL116" s="305">
        <v>4173</v>
      </c>
      <c r="BM116" s="305"/>
      <c r="BN116" s="305"/>
      <c r="BO116" s="305"/>
      <c r="BP116" s="305"/>
      <c r="BQ116" s="305"/>
      <c r="BR116" s="305"/>
      <c r="BS116" s="161"/>
      <c r="BT116" s="161"/>
      <c r="BU116" s="305">
        <v>3572</v>
      </c>
      <c r="BV116" s="305"/>
      <c r="BW116" s="305"/>
      <c r="BX116" s="305"/>
      <c r="BY116" s="305"/>
      <c r="BZ116" s="305"/>
      <c r="CA116" s="305"/>
      <c r="CB116" s="161"/>
      <c r="CC116" s="161"/>
      <c r="CD116" s="305">
        <v>1769</v>
      </c>
      <c r="CE116" s="305"/>
      <c r="CF116" s="305"/>
      <c r="CG116" s="305"/>
      <c r="CH116" s="305"/>
      <c r="CI116" s="305"/>
      <c r="CJ116" s="305"/>
      <c r="CK116" s="161"/>
      <c r="CL116" s="161"/>
      <c r="CM116" s="305">
        <v>1803</v>
      </c>
      <c r="CN116" s="305"/>
      <c r="CO116" s="305"/>
      <c r="CP116" s="305"/>
      <c r="CQ116" s="305"/>
      <c r="CR116" s="305"/>
      <c r="CS116" s="305"/>
      <c r="CT116" s="161"/>
      <c r="CU116" s="161"/>
      <c r="CV116" s="307">
        <v>44.4</v>
      </c>
      <c r="CW116" s="307"/>
      <c r="CX116" s="307"/>
      <c r="CY116" s="307"/>
      <c r="CZ116" s="307"/>
      <c r="DA116" s="307"/>
      <c r="DB116" s="307"/>
      <c r="DC116" s="307"/>
      <c r="DD116" s="307"/>
      <c r="DE116" s="307" t="s">
        <v>244</v>
      </c>
      <c r="DF116" s="307"/>
      <c r="DG116" s="307"/>
      <c r="DH116" s="307"/>
      <c r="DI116" s="307"/>
      <c r="DJ116" s="307"/>
      <c r="DK116" s="307"/>
      <c r="DL116" s="307"/>
      <c r="DM116" s="307"/>
      <c r="DN116" s="307">
        <v>43.2</v>
      </c>
      <c r="DO116" s="307"/>
      <c r="DP116" s="307"/>
      <c r="DQ116" s="307"/>
      <c r="DR116" s="307"/>
      <c r="DS116" s="307"/>
      <c r="DT116" s="307"/>
      <c r="DU116" s="307"/>
      <c r="DV116" s="307"/>
      <c r="DW116" s="304">
        <v>1</v>
      </c>
      <c r="DX116" s="304"/>
      <c r="DY116" s="304"/>
      <c r="DZ116" s="304"/>
      <c r="EA116" s="304"/>
      <c r="EB116" s="167"/>
      <c r="EC116" s="167"/>
      <c r="ED116" s="167"/>
      <c r="EE116" s="16"/>
      <c r="EF116" s="304">
        <v>4</v>
      </c>
      <c r="EG116" s="304"/>
      <c r="EH116" s="304"/>
      <c r="EI116" s="304"/>
      <c r="EJ116" s="304"/>
      <c r="EK116" s="167"/>
      <c r="EL116" s="167"/>
      <c r="EM116" s="167"/>
      <c r="EN116" s="16"/>
    </row>
    <row r="117" spans="1:144" ht="13.5" customHeight="1" x14ac:dyDescent="0.2">
      <c r="A117" s="163"/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4"/>
      <c r="AB117" s="166"/>
      <c r="AC117" s="166"/>
      <c r="AD117" s="166"/>
      <c r="AE117" s="166"/>
      <c r="AF117" s="166"/>
      <c r="AG117" s="166"/>
      <c r="AH117" s="166"/>
      <c r="AI117" s="166"/>
      <c r="AJ117" s="166"/>
      <c r="AK117" s="166"/>
      <c r="AL117" s="166"/>
      <c r="AM117" s="166"/>
      <c r="AN117" s="166"/>
      <c r="AO117" s="166"/>
      <c r="AP117" s="166"/>
      <c r="AQ117" s="166"/>
      <c r="AR117" s="166"/>
      <c r="AS117" s="166"/>
      <c r="AT117" s="161"/>
      <c r="AU117" s="161"/>
      <c r="AV117" s="161"/>
      <c r="AW117" s="161"/>
      <c r="AX117" s="161"/>
      <c r="AY117" s="161"/>
      <c r="AZ117" s="161"/>
      <c r="BA117" s="161"/>
      <c r="BB117" s="161"/>
      <c r="BC117" s="161"/>
      <c r="BD117" s="161"/>
      <c r="BE117" s="161"/>
      <c r="BF117" s="161"/>
      <c r="BG117" s="161"/>
      <c r="BH117" s="161"/>
      <c r="BI117" s="161"/>
      <c r="BJ117" s="161"/>
      <c r="BK117" s="161"/>
      <c r="BL117" s="161"/>
      <c r="BM117" s="161"/>
      <c r="BN117" s="161"/>
      <c r="BO117" s="161"/>
      <c r="BP117" s="161"/>
      <c r="BQ117" s="161"/>
      <c r="BR117" s="161"/>
      <c r="BS117" s="161"/>
      <c r="BT117" s="161"/>
      <c r="BU117" s="161"/>
      <c r="BV117" s="161"/>
      <c r="BW117" s="161"/>
      <c r="BX117" s="161"/>
      <c r="BY117" s="161"/>
      <c r="BZ117" s="161"/>
      <c r="CA117" s="161"/>
      <c r="CB117" s="161"/>
      <c r="CC117" s="161"/>
      <c r="CD117" s="161"/>
      <c r="CE117" s="161"/>
      <c r="CF117" s="161"/>
      <c r="CG117" s="161"/>
      <c r="CH117" s="161"/>
      <c r="CI117" s="161"/>
      <c r="CJ117" s="161"/>
      <c r="CK117" s="161"/>
      <c r="CL117" s="161"/>
      <c r="CM117" s="161"/>
      <c r="CN117" s="161"/>
      <c r="CO117" s="161"/>
      <c r="CP117" s="161"/>
      <c r="CQ117" s="161"/>
      <c r="CR117" s="161"/>
      <c r="CS117" s="161"/>
      <c r="CT117" s="161"/>
      <c r="CU117" s="161"/>
      <c r="CV117" s="162"/>
      <c r="CW117" s="162"/>
      <c r="CX117" s="162"/>
      <c r="CY117" s="162"/>
      <c r="CZ117" s="162"/>
      <c r="DA117" s="162"/>
      <c r="DB117" s="162"/>
      <c r="DC117" s="162"/>
      <c r="DD117" s="162"/>
      <c r="DE117" s="162"/>
      <c r="DF117" s="162"/>
      <c r="DG117" s="162"/>
      <c r="DH117" s="162"/>
      <c r="DI117" s="162"/>
      <c r="DJ117" s="162"/>
      <c r="DK117" s="162"/>
      <c r="DL117" s="162"/>
      <c r="DM117" s="162"/>
      <c r="DN117" s="162"/>
      <c r="DO117" s="162"/>
      <c r="DP117" s="162"/>
      <c r="DQ117" s="162"/>
      <c r="DR117" s="162"/>
      <c r="DS117" s="162"/>
      <c r="DT117" s="162"/>
      <c r="DU117" s="162"/>
      <c r="DV117" s="162"/>
      <c r="DW117" s="167"/>
      <c r="DX117" s="167"/>
      <c r="DY117" s="167"/>
      <c r="DZ117" s="167"/>
      <c r="EA117" s="167"/>
      <c r="EB117" s="167"/>
      <c r="EC117" s="167"/>
      <c r="ED117" s="167"/>
      <c r="EE117" s="16"/>
      <c r="EF117" s="167"/>
      <c r="EG117" s="167"/>
      <c r="EH117" s="167"/>
      <c r="EI117" s="167"/>
      <c r="EJ117" s="167"/>
      <c r="EK117" s="167"/>
      <c r="EL117" s="167"/>
      <c r="EM117" s="167"/>
      <c r="EN117" s="16"/>
    </row>
    <row r="118" spans="1:144" ht="13.5" customHeight="1" x14ac:dyDescent="0.2">
      <c r="A118" s="163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4"/>
      <c r="AB118" s="166"/>
      <c r="AC118" s="166"/>
      <c r="AD118" s="166"/>
      <c r="AE118" s="166"/>
      <c r="AF118" s="166"/>
      <c r="AG118" s="166"/>
      <c r="AH118" s="166"/>
      <c r="AI118" s="166"/>
      <c r="AJ118" s="166"/>
      <c r="AK118" s="166"/>
      <c r="AL118" s="166"/>
      <c r="AM118" s="166"/>
      <c r="AN118" s="166"/>
      <c r="AO118" s="166"/>
      <c r="AP118" s="166"/>
      <c r="AQ118" s="166"/>
      <c r="AR118" s="166"/>
      <c r="AS118" s="166"/>
      <c r="AT118" s="161"/>
      <c r="AU118" s="161"/>
      <c r="AV118" s="161"/>
      <c r="AW118" s="161"/>
      <c r="AX118" s="161"/>
      <c r="AY118" s="161"/>
      <c r="AZ118" s="161"/>
      <c r="BA118" s="161"/>
      <c r="BB118" s="161"/>
      <c r="BC118" s="161"/>
      <c r="BD118" s="161"/>
      <c r="BE118" s="161"/>
      <c r="BF118" s="161"/>
      <c r="BG118" s="161"/>
      <c r="BH118" s="161"/>
      <c r="BI118" s="161"/>
      <c r="BJ118" s="161"/>
      <c r="BK118" s="161"/>
      <c r="BL118" s="161"/>
      <c r="BM118" s="161"/>
      <c r="BN118" s="161"/>
      <c r="BO118" s="161"/>
      <c r="BP118" s="161"/>
      <c r="BQ118" s="161"/>
      <c r="BR118" s="161"/>
      <c r="BS118" s="161"/>
      <c r="BT118" s="161"/>
      <c r="BU118" s="161"/>
      <c r="BV118" s="161"/>
      <c r="BW118" s="161"/>
      <c r="BX118" s="161"/>
      <c r="BY118" s="161"/>
      <c r="BZ118" s="161"/>
      <c r="CA118" s="161"/>
      <c r="CB118" s="161"/>
      <c r="CC118" s="161"/>
      <c r="CD118" s="161"/>
      <c r="CE118" s="161"/>
      <c r="CF118" s="161"/>
      <c r="CG118" s="161"/>
      <c r="CH118" s="161"/>
      <c r="CI118" s="161"/>
      <c r="CJ118" s="161"/>
      <c r="CK118" s="161"/>
      <c r="CL118" s="161"/>
      <c r="CM118" s="161"/>
      <c r="CN118" s="161"/>
      <c r="CO118" s="161"/>
      <c r="CP118" s="161"/>
      <c r="CQ118" s="161"/>
      <c r="CR118" s="161"/>
      <c r="CS118" s="161"/>
      <c r="CT118" s="161"/>
      <c r="CU118" s="161"/>
      <c r="CV118" s="162"/>
      <c r="CW118" s="162"/>
      <c r="CX118" s="162"/>
      <c r="CY118" s="162"/>
      <c r="CZ118" s="162"/>
      <c r="DA118" s="162"/>
      <c r="DB118" s="162"/>
      <c r="DC118" s="162"/>
      <c r="DD118" s="162"/>
      <c r="DE118" s="162"/>
      <c r="DF118" s="162"/>
      <c r="DG118" s="162"/>
      <c r="DH118" s="162"/>
      <c r="DI118" s="162"/>
      <c r="DJ118" s="162"/>
      <c r="DK118" s="162"/>
      <c r="DL118" s="162"/>
      <c r="DM118" s="162"/>
      <c r="DN118" s="162"/>
      <c r="DO118" s="162"/>
      <c r="DP118" s="162"/>
      <c r="DQ118" s="162"/>
      <c r="DR118" s="162"/>
      <c r="DS118" s="162"/>
      <c r="DT118" s="162"/>
      <c r="DU118" s="162"/>
      <c r="DV118" s="162"/>
      <c r="DW118" s="167"/>
      <c r="DX118" s="167"/>
      <c r="DY118" s="167"/>
      <c r="DZ118" s="167"/>
      <c r="EA118" s="167"/>
      <c r="EB118" s="167"/>
      <c r="EC118" s="167"/>
      <c r="ED118" s="167"/>
      <c r="EE118" s="16"/>
      <c r="EF118" s="167"/>
      <c r="EG118" s="167"/>
      <c r="EH118" s="167"/>
      <c r="EI118" s="167"/>
      <c r="EJ118" s="167"/>
      <c r="EK118" s="167"/>
      <c r="EL118" s="167"/>
      <c r="EM118" s="167"/>
      <c r="EN118" s="16"/>
    </row>
    <row r="119" spans="1:144" ht="13.5" customHeight="1" x14ac:dyDescent="0.2">
      <c r="A119" s="163"/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4"/>
      <c r="AB119" s="166"/>
      <c r="AC119" s="166"/>
      <c r="AD119" s="166"/>
      <c r="AE119" s="166"/>
      <c r="AF119" s="166"/>
      <c r="AG119" s="166"/>
      <c r="AH119" s="166"/>
      <c r="AI119" s="166"/>
      <c r="AJ119" s="166"/>
      <c r="AK119" s="166"/>
      <c r="AL119" s="166"/>
      <c r="AM119" s="166"/>
      <c r="AN119" s="166"/>
      <c r="AO119" s="166"/>
      <c r="AP119" s="166"/>
      <c r="AQ119" s="166"/>
      <c r="AR119" s="166"/>
      <c r="AS119" s="166"/>
      <c r="AT119" s="161"/>
      <c r="AU119" s="161"/>
      <c r="AV119" s="161"/>
      <c r="AW119" s="161"/>
      <c r="AX119" s="161"/>
      <c r="AY119" s="161"/>
      <c r="AZ119" s="161"/>
      <c r="BA119" s="161"/>
      <c r="BB119" s="161"/>
      <c r="BC119" s="161"/>
      <c r="BD119" s="161"/>
      <c r="BE119" s="161"/>
      <c r="BF119" s="161"/>
      <c r="BG119" s="161"/>
      <c r="BH119" s="161"/>
      <c r="BI119" s="161"/>
      <c r="BJ119" s="161"/>
      <c r="BK119" s="161"/>
      <c r="BL119" s="161"/>
      <c r="BM119" s="161"/>
      <c r="BN119" s="161"/>
      <c r="BO119" s="161"/>
      <c r="BP119" s="161"/>
      <c r="BQ119" s="161"/>
      <c r="BR119" s="161"/>
      <c r="BS119" s="161"/>
      <c r="BT119" s="161"/>
      <c r="BU119" s="161"/>
      <c r="BV119" s="161"/>
      <c r="BW119" s="161"/>
      <c r="BX119" s="161"/>
      <c r="BY119" s="161"/>
      <c r="BZ119" s="161"/>
      <c r="CA119" s="161"/>
      <c r="CB119" s="161"/>
      <c r="CC119" s="161"/>
      <c r="CD119" s="161"/>
      <c r="CE119" s="161"/>
      <c r="CF119" s="161"/>
      <c r="CG119" s="161"/>
      <c r="CH119" s="161"/>
      <c r="CI119" s="161"/>
      <c r="CJ119" s="161"/>
      <c r="CK119" s="161"/>
      <c r="CL119" s="161"/>
      <c r="CM119" s="161"/>
      <c r="CN119" s="161"/>
      <c r="CO119" s="161"/>
      <c r="CP119" s="161"/>
      <c r="CQ119" s="161"/>
      <c r="CR119" s="161"/>
      <c r="CS119" s="161"/>
      <c r="CT119" s="161"/>
      <c r="CU119" s="161"/>
      <c r="CV119" s="162"/>
      <c r="CW119" s="162"/>
      <c r="CX119" s="162"/>
      <c r="CY119" s="162"/>
      <c r="CZ119" s="162"/>
      <c r="DA119" s="162"/>
      <c r="DB119" s="162"/>
      <c r="DC119" s="162"/>
      <c r="DD119" s="162"/>
      <c r="DE119" s="162"/>
      <c r="DF119" s="162"/>
      <c r="DG119" s="162"/>
      <c r="DH119" s="162"/>
      <c r="DI119" s="162"/>
      <c r="DJ119" s="162"/>
      <c r="DK119" s="162"/>
      <c r="DL119" s="162"/>
      <c r="DM119" s="162"/>
      <c r="DN119" s="162"/>
      <c r="DO119" s="162"/>
      <c r="DP119" s="162"/>
      <c r="DQ119" s="162"/>
      <c r="DR119" s="162"/>
      <c r="DS119" s="162"/>
      <c r="DT119" s="162"/>
      <c r="DU119" s="162"/>
      <c r="DV119" s="162"/>
      <c r="DW119" s="167"/>
      <c r="DX119" s="167"/>
      <c r="DY119" s="167"/>
      <c r="DZ119" s="167"/>
      <c r="EA119" s="167"/>
      <c r="EB119" s="167"/>
      <c r="EC119" s="167"/>
      <c r="ED119" s="167"/>
      <c r="EE119" s="16"/>
      <c r="EF119" s="167"/>
      <c r="EG119" s="167"/>
      <c r="EH119" s="167"/>
      <c r="EI119" s="167"/>
      <c r="EJ119" s="167"/>
      <c r="EK119" s="167"/>
      <c r="EL119" s="167"/>
      <c r="EM119" s="167"/>
      <c r="EN119" s="16"/>
    </row>
    <row r="120" spans="1:144" ht="13.5" customHeight="1" x14ac:dyDescent="0.2">
      <c r="A120" s="16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4"/>
      <c r="AB120" s="166"/>
      <c r="AC120" s="166"/>
      <c r="AD120" s="166"/>
      <c r="AE120" s="166"/>
      <c r="AF120" s="166"/>
      <c r="AG120" s="166"/>
      <c r="AH120" s="166"/>
      <c r="AI120" s="166"/>
      <c r="AJ120" s="166"/>
      <c r="AK120" s="166"/>
      <c r="AL120" s="166"/>
      <c r="AM120" s="166"/>
      <c r="AN120" s="166"/>
      <c r="AO120" s="166"/>
      <c r="AP120" s="166"/>
      <c r="AQ120" s="166"/>
      <c r="AR120" s="166"/>
      <c r="AS120" s="166"/>
      <c r="AT120" s="161"/>
      <c r="AU120" s="161"/>
      <c r="AV120" s="161"/>
      <c r="AW120" s="161"/>
      <c r="AX120" s="161"/>
      <c r="AY120" s="161"/>
      <c r="AZ120" s="161"/>
      <c r="BA120" s="161"/>
      <c r="BB120" s="161"/>
      <c r="BC120" s="161"/>
      <c r="BD120" s="161"/>
      <c r="BE120" s="161"/>
      <c r="BF120" s="161"/>
      <c r="BG120" s="161"/>
      <c r="BH120" s="161"/>
      <c r="BI120" s="161"/>
      <c r="BJ120" s="161"/>
      <c r="BK120" s="161"/>
      <c r="BL120" s="161"/>
      <c r="BM120" s="161"/>
      <c r="BN120" s="161"/>
      <c r="BO120" s="161"/>
      <c r="BP120" s="161"/>
      <c r="BQ120" s="161"/>
      <c r="BR120" s="161"/>
      <c r="BS120" s="161"/>
      <c r="BT120" s="161"/>
      <c r="BU120" s="161"/>
      <c r="BV120" s="161"/>
      <c r="BW120" s="161"/>
      <c r="BX120" s="161"/>
      <c r="BY120" s="161"/>
      <c r="BZ120" s="161"/>
      <c r="CA120" s="161"/>
      <c r="CB120" s="161"/>
      <c r="CC120" s="161"/>
      <c r="CD120" s="161"/>
      <c r="CE120" s="161"/>
      <c r="CF120" s="161"/>
      <c r="CG120" s="161"/>
      <c r="CH120" s="161"/>
      <c r="CI120" s="161"/>
      <c r="CJ120" s="161"/>
      <c r="CK120" s="161"/>
      <c r="CL120" s="161"/>
      <c r="CM120" s="161"/>
      <c r="CN120" s="161"/>
      <c r="CO120" s="161"/>
      <c r="CP120" s="161"/>
      <c r="CQ120" s="161"/>
      <c r="CR120" s="161"/>
      <c r="CS120" s="161"/>
      <c r="CT120" s="161"/>
      <c r="CU120" s="161"/>
      <c r="CV120" s="162"/>
      <c r="CW120" s="162"/>
      <c r="CX120" s="162"/>
      <c r="CY120" s="162"/>
      <c r="CZ120" s="162"/>
      <c r="DA120" s="162"/>
      <c r="DB120" s="162"/>
      <c r="DC120" s="162"/>
      <c r="DD120" s="162"/>
      <c r="DE120" s="162"/>
      <c r="DF120" s="162"/>
      <c r="DG120" s="162"/>
      <c r="DH120" s="162"/>
      <c r="DI120" s="162"/>
      <c r="DJ120" s="162"/>
      <c r="DK120" s="162"/>
      <c r="DL120" s="162"/>
      <c r="DM120" s="162"/>
      <c r="DN120" s="162"/>
      <c r="DO120" s="162"/>
      <c r="DP120" s="162"/>
      <c r="DQ120" s="162"/>
      <c r="DR120" s="162"/>
      <c r="DS120" s="162"/>
      <c r="DT120" s="162"/>
      <c r="DU120" s="162"/>
      <c r="DV120" s="162"/>
      <c r="DW120" s="167"/>
      <c r="DX120" s="167"/>
      <c r="DY120" s="167"/>
      <c r="DZ120" s="167"/>
      <c r="EA120" s="167"/>
      <c r="EB120" s="167"/>
      <c r="EC120" s="167"/>
      <c r="ED120" s="167"/>
      <c r="EE120" s="16"/>
      <c r="EF120" s="167"/>
      <c r="EG120" s="167"/>
      <c r="EH120" s="167"/>
      <c r="EI120" s="167"/>
      <c r="EJ120" s="167"/>
      <c r="EK120" s="167"/>
      <c r="EL120" s="167"/>
      <c r="EM120" s="167"/>
      <c r="EN120" s="16"/>
    </row>
    <row r="121" spans="1:144" ht="13.5" customHeight="1" x14ac:dyDescent="0.2">
      <c r="A121" s="163"/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4"/>
      <c r="AB121" s="166"/>
      <c r="AC121" s="166"/>
      <c r="AD121" s="166"/>
      <c r="AE121" s="166"/>
      <c r="AF121" s="166"/>
      <c r="AG121" s="166"/>
      <c r="AH121" s="166"/>
      <c r="AI121" s="166"/>
      <c r="AJ121" s="166"/>
      <c r="AK121" s="166"/>
      <c r="AL121" s="166"/>
      <c r="AM121" s="166"/>
      <c r="AN121" s="166"/>
      <c r="AO121" s="166"/>
      <c r="AP121" s="166"/>
      <c r="AQ121" s="166"/>
      <c r="AR121" s="166"/>
      <c r="AS121" s="166"/>
      <c r="AT121" s="161"/>
      <c r="AU121" s="161"/>
      <c r="AV121" s="161"/>
      <c r="AW121" s="161"/>
      <c r="AX121" s="161"/>
      <c r="AY121" s="161"/>
      <c r="AZ121" s="161"/>
      <c r="BA121" s="161"/>
      <c r="BB121" s="161"/>
      <c r="BC121" s="161"/>
      <c r="BD121" s="161"/>
      <c r="BE121" s="161"/>
      <c r="BF121" s="161"/>
      <c r="BG121" s="161"/>
      <c r="BH121" s="161"/>
      <c r="BI121" s="161"/>
      <c r="BJ121" s="161"/>
      <c r="BK121" s="161"/>
      <c r="BL121" s="161"/>
      <c r="BM121" s="161"/>
      <c r="BN121" s="161"/>
      <c r="BO121" s="161"/>
      <c r="BP121" s="161"/>
      <c r="BQ121" s="161"/>
      <c r="BR121" s="161"/>
      <c r="BS121" s="161"/>
      <c r="BT121" s="161"/>
      <c r="BU121" s="161"/>
      <c r="BV121" s="161"/>
      <c r="BW121" s="161"/>
      <c r="BX121" s="161"/>
      <c r="BY121" s="161"/>
      <c r="BZ121" s="161"/>
      <c r="CA121" s="161"/>
      <c r="CB121" s="161"/>
      <c r="CC121" s="161"/>
      <c r="CD121" s="161"/>
      <c r="CE121" s="161"/>
      <c r="CF121" s="161"/>
      <c r="CG121" s="161"/>
      <c r="CH121" s="161"/>
      <c r="CI121" s="161"/>
      <c r="CJ121" s="161"/>
      <c r="CK121" s="161"/>
      <c r="CL121" s="161"/>
      <c r="CM121" s="161"/>
      <c r="CN121" s="161"/>
      <c r="CO121" s="161"/>
      <c r="CP121" s="161"/>
      <c r="CQ121" s="161"/>
      <c r="CR121" s="161"/>
      <c r="CS121" s="161"/>
      <c r="CT121" s="161"/>
      <c r="CU121" s="161"/>
      <c r="CV121" s="162"/>
      <c r="CW121" s="162"/>
      <c r="CX121" s="162"/>
      <c r="CY121" s="162"/>
      <c r="CZ121" s="162"/>
      <c r="DA121" s="162"/>
      <c r="DB121" s="162"/>
      <c r="DC121" s="162"/>
      <c r="DD121" s="162"/>
      <c r="DE121" s="162"/>
      <c r="DF121" s="162"/>
      <c r="DG121" s="162"/>
      <c r="DH121" s="162"/>
      <c r="DI121" s="162"/>
      <c r="DJ121" s="162"/>
      <c r="DK121" s="162"/>
      <c r="DL121" s="162"/>
      <c r="DM121" s="162"/>
      <c r="DN121" s="162"/>
      <c r="DO121" s="162"/>
      <c r="DP121" s="162"/>
      <c r="DQ121" s="162"/>
      <c r="DR121" s="162"/>
      <c r="DS121" s="162"/>
      <c r="DT121" s="162"/>
      <c r="DU121" s="162"/>
      <c r="DV121" s="162"/>
      <c r="DW121" s="167"/>
      <c r="DX121" s="167"/>
      <c r="DY121" s="167"/>
      <c r="DZ121" s="167"/>
      <c r="EA121" s="167"/>
      <c r="EB121" s="167"/>
      <c r="EC121" s="167"/>
      <c r="ED121" s="167"/>
      <c r="EE121" s="16"/>
      <c r="EF121" s="167"/>
      <c r="EG121" s="167"/>
      <c r="EH121" s="167"/>
      <c r="EI121" s="167"/>
      <c r="EJ121" s="167"/>
      <c r="EK121" s="167"/>
      <c r="EL121" s="167"/>
      <c r="EM121" s="167"/>
      <c r="EN121" s="16"/>
    </row>
    <row r="122" spans="1:144" ht="13.5" customHeight="1" x14ac:dyDescent="0.2">
      <c r="A122" s="19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51"/>
      <c r="AB122" s="21"/>
      <c r="AC122" s="161"/>
      <c r="AD122" s="161"/>
      <c r="AE122" s="161"/>
      <c r="AF122" s="161"/>
      <c r="AG122" s="161"/>
      <c r="AH122" s="161"/>
      <c r="AI122" s="161"/>
      <c r="AJ122" s="161"/>
      <c r="AK122" s="161"/>
      <c r="AL122" s="161"/>
      <c r="AM122" s="161"/>
      <c r="AN122" s="161"/>
      <c r="AO122" s="161"/>
      <c r="AP122" s="161"/>
      <c r="AQ122" s="161"/>
      <c r="AR122" s="161"/>
      <c r="AS122" s="161"/>
      <c r="AT122" s="161"/>
      <c r="AU122" s="161"/>
      <c r="AV122" s="161"/>
      <c r="AW122" s="161"/>
      <c r="AX122" s="161"/>
      <c r="AY122" s="161"/>
      <c r="AZ122" s="161"/>
      <c r="BA122" s="161"/>
      <c r="BB122" s="161"/>
      <c r="BC122" s="161"/>
      <c r="BD122" s="161"/>
      <c r="BE122" s="161"/>
      <c r="BF122" s="161"/>
      <c r="BG122" s="161"/>
      <c r="BH122" s="161"/>
      <c r="BI122" s="161"/>
      <c r="BJ122" s="161"/>
      <c r="BK122" s="161"/>
      <c r="BL122" s="161"/>
      <c r="BM122" s="161"/>
      <c r="BN122" s="161"/>
      <c r="BO122" s="161"/>
      <c r="BP122" s="161"/>
      <c r="BQ122" s="161"/>
      <c r="BR122" s="161"/>
      <c r="BS122" s="161"/>
      <c r="BT122" s="161"/>
      <c r="BU122" s="171"/>
      <c r="BV122" s="161"/>
      <c r="BW122" s="161"/>
      <c r="BX122" s="161"/>
      <c r="BY122" s="161"/>
      <c r="BZ122" s="161"/>
      <c r="CA122" s="161"/>
      <c r="CB122" s="161"/>
      <c r="CC122" s="161"/>
      <c r="CD122" s="161"/>
      <c r="CE122" s="161"/>
      <c r="CF122" s="161"/>
      <c r="CG122" s="161"/>
      <c r="CH122" s="161"/>
      <c r="CI122" s="161"/>
      <c r="CJ122" s="161"/>
      <c r="CK122" s="161"/>
      <c r="CL122" s="161"/>
      <c r="CM122" s="161"/>
      <c r="CN122" s="161"/>
      <c r="CO122" s="161"/>
      <c r="CP122" s="161"/>
      <c r="CQ122" s="161"/>
      <c r="CR122" s="161"/>
      <c r="CS122" s="161"/>
      <c r="CT122" s="161"/>
      <c r="CU122" s="161"/>
      <c r="CV122" s="162"/>
      <c r="CW122" s="162"/>
      <c r="CX122" s="162"/>
      <c r="CY122" s="162"/>
      <c r="CZ122" s="162"/>
      <c r="DA122" s="162"/>
      <c r="DB122" s="162"/>
      <c r="DC122" s="162"/>
      <c r="DD122" s="162"/>
      <c r="DE122" s="170"/>
      <c r="DF122" s="170"/>
      <c r="DG122" s="170"/>
      <c r="DH122" s="170"/>
      <c r="DI122" s="170"/>
      <c r="DJ122" s="170"/>
      <c r="DK122" s="170"/>
      <c r="DL122" s="170"/>
      <c r="DM122" s="170"/>
      <c r="DN122" s="162"/>
      <c r="DO122" s="162"/>
      <c r="DP122" s="162"/>
      <c r="DQ122" s="162"/>
      <c r="DR122" s="162"/>
      <c r="DS122" s="162"/>
      <c r="DT122" s="162"/>
      <c r="DU122" s="162"/>
      <c r="DV122" s="162"/>
      <c r="DW122" s="167"/>
      <c r="DX122" s="167"/>
      <c r="DY122" s="167"/>
      <c r="DZ122" s="167"/>
      <c r="EA122" s="167"/>
      <c r="EB122" s="167"/>
      <c r="EC122" s="167"/>
      <c r="ED122" s="167"/>
      <c r="EE122" s="16"/>
      <c r="EF122" s="167"/>
      <c r="EG122" s="167"/>
      <c r="EH122" s="167"/>
      <c r="EI122" s="167"/>
      <c r="EJ122" s="167"/>
      <c r="EK122" s="167"/>
      <c r="EL122" s="167"/>
      <c r="EM122" s="167"/>
      <c r="EN122" s="16"/>
    </row>
    <row r="123" spans="1:144" ht="13.5" customHeight="1" x14ac:dyDescent="0.2">
      <c r="A123" s="19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51"/>
      <c r="AB123" s="21"/>
      <c r="AC123" s="161"/>
      <c r="AD123" s="161"/>
      <c r="AE123" s="161"/>
      <c r="AF123" s="161"/>
      <c r="AG123" s="161"/>
      <c r="AH123" s="161"/>
      <c r="AI123" s="161"/>
      <c r="AJ123" s="161"/>
      <c r="AK123" s="161"/>
      <c r="AL123" s="161"/>
      <c r="AM123" s="161"/>
      <c r="AN123" s="161"/>
      <c r="AO123" s="161"/>
      <c r="AP123" s="161"/>
      <c r="AQ123" s="161"/>
      <c r="AR123" s="161"/>
      <c r="AS123" s="161"/>
      <c r="AT123" s="161"/>
      <c r="AU123" s="161"/>
      <c r="AV123" s="161"/>
      <c r="AW123" s="161"/>
      <c r="AX123" s="161"/>
      <c r="AY123" s="161"/>
      <c r="AZ123" s="161"/>
      <c r="BA123" s="161"/>
      <c r="BB123" s="161"/>
      <c r="BC123" s="161"/>
      <c r="BD123" s="161"/>
      <c r="BE123" s="161"/>
      <c r="BF123" s="161"/>
      <c r="BG123" s="161"/>
      <c r="BH123" s="161"/>
      <c r="BI123" s="161"/>
      <c r="BJ123" s="161"/>
      <c r="BK123" s="161"/>
      <c r="BL123" s="161"/>
      <c r="BM123" s="161"/>
      <c r="BN123" s="161"/>
      <c r="BO123" s="161"/>
      <c r="BP123" s="161"/>
      <c r="BQ123" s="161"/>
      <c r="BR123" s="161"/>
      <c r="BS123" s="161"/>
      <c r="BT123" s="161"/>
      <c r="BU123" s="171"/>
      <c r="BV123" s="161"/>
      <c r="BW123" s="161"/>
      <c r="BX123" s="161"/>
      <c r="BY123" s="161"/>
      <c r="BZ123" s="161"/>
      <c r="CA123" s="161"/>
      <c r="CB123" s="161"/>
      <c r="CC123" s="161"/>
      <c r="CD123" s="161"/>
      <c r="CE123" s="161"/>
      <c r="CF123" s="161"/>
      <c r="CG123" s="161"/>
      <c r="CH123" s="161"/>
      <c r="CI123" s="161"/>
      <c r="CJ123" s="161"/>
      <c r="CK123" s="161"/>
      <c r="CL123" s="161"/>
      <c r="CM123" s="161"/>
      <c r="CN123" s="161"/>
      <c r="CO123" s="161"/>
      <c r="CP123" s="161"/>
      <c r="CQ123" s="161"/>
      <c r="CR123" s="161"/>
      <c r="CS123" s="161"/>
      <c r="CT123" s="161"/>
      <c r="CU123" s="161"/>
      <c r="CV123" s="162"/>
      <c r="CW123" s="162"/>
      <c r="CX123" s="162"/>
      <c r="CY123" s="162"/>
      <c r="CZ123" s="162"/>
      <c r="DA123" s="162"/>
      <c r="DB123" s="162"/>
      <c r="DC123" s="162"/>
      <c r="DD123" s="162"/>
      <c r="DE123" s="170"/>
      <c r="DF123" s="170"/>
      <c r="DG123" s="170"/>
      <c r="DH123" s="170"/>
      <c r="DI123" s="170"/>
      <c r="DJ123" s="170"/>
      <c r="DK123" s="170"/>
      <c r="DL123" s="170"/>
      <c r="DM123" s="170"/>
      <c r="DN123" s="162"/>
      <c r="DO123" s="162"/>
      <c r="DP123" s="162"/>
      <c r="DQ123" s="162"/>
      <c r="DR123" s="162"/>
      <c r="DS123" s="162"/>
      <c r="DT123" s="162"/>
      <c r="DU123" s="162"/>
      <c r="DV123" s="162"/>
      <c r="DW123" s="167"/>
      <c r="DX123" s="167"/>
      <c r="DY123" s="167"/>
      <c r="DZ123" s="167"/>
      <c r="EA123" s="167"/>
      <c r="EB123" s="167"/>
      <c r="EC123" s="167"/>
      <c r="ED123" s="167"/>
      <c r="EE123" s="16"/>
      <c r="EF123" s="167"/>
      <c r="EG123" s="167"/>
      <c r="EH123" s="167"/>
      <c r="EI123" s="167"/>
      <c r="EJ123" s="167"/>
      <c r="EK123" s="167"/>
      <c r="EL123" s="167"/>
      <c r="EM123" s="167"/>
      <c r="EN123" s="16"/>
    </row>
    <row r="124" spans="1:144" ht="13.5" customHeight="1" x14ac:dyDescent="0.2">
      <c r="A124" s="19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51"/>
      <c r="AB124" s="21"/>
      <c r="AC124" s="161"/>
      <c r="AD124" s="161"/>
      <c r="AE124" s="161"/>
      <c r="AF124" s="161"/>
      <c r="AG124" s="161"/>
      <c r="AH124" s="161"/>
      <c r="AI124" s="161"/>
      <c r="AJ124" s="161"/>
      <c r="AK124" s="161"/>
      <c r="AL124" s="161"/>
      <c r="AM124" s="161"/>
      <c r="AN124" s="161"/>
      <c r="AO124" s="161"/>
      <c r="AP124" s="161"/>
      <c r="AQ124" s="161"/>
      <c r="AR124" s="161"/>
      <c r="AS124" s="161"/>
      <c r="AT124" s="161"/>
      <c r="AU124" s="161"/>
      <c r="AV124" s="161"/>
      <c r="AW124" s="161"/>
      <c r="AX124" s="161"/>
      <c r="AY124" s="161"/>
      <c r="AZ124" s="161"/>
      <c r="BA124" s="161"/>
      <c r="BB124" s="161"/>
      <c r="BC124" s="161"/>
      <c r="BD124" s="161"/>
      <c r="BE124" s="161"/>
      <c r="BF124" s="161"/>
      <c r="BG124" s="161"/>
      <c r="BH124" s="161"/>
      <c r="BI124" s="161"/>
      <c r="BJ124" s="161"/>
      <c r="BK124" s="161"/>
      <c r="BL124" s="161"/>
      <c r="BM124" s="161"/>
      <c r="BN124" s="161"/>
      <c r="BO124" s="161"/>
      <c r="BP124" s="161"/>
      <c r="BQ124" s="161"/>
      <c r="BR124" s="161"/>
      <c r="BS124" s="161"/>
      <c r="BT124" s="161"/>
      <c r="BU124" s="171"/>
      <c r="BV124" s="161"/>
      <c r="BW124" s="161"/>
      <c r="BX124" s="161"/>
      <c r="BY124" s="161"/>
      <c r="BZ124" s="161"/>
      <c r="CA124" s="161"/>
      <c r="CB124" s="161"/>
      <c r="CC124" s="161"/>
      <c r="CD124" s="161"/>
      <c r="CE124" s="161"/>
      <c r="CF124" s="161"/>
      <c r="CG124" s="161"/>
      <c r="CH124" s="161"/>
      <c r="CI124" s="161"/>
      <c r="CJ124" s="161"/>
      <c r="CK124" s="161"/>
      <c r="CL124" s="161"/>
      <c r="CM124" s="161"/>
      <c r="CN124" s="161"/>
      <c r="CO124" s="161"/>
      <c r="CP124" s="161"/>
      <c r="CQ124" s="161"/>
      <c r="CR124" s="161"/>
      <c r="CS124" s="161"/>
      <c r="CT124" s="161"/>
      <c r="CU124" s="161"/>
      <c r="CV124" s="162"/>
      <c r="CW124" s="162"/>
      <c r="CX124" s="162"/>
      <c r="CY124" s="162"/>
      <c r="CZ124" s="162"/>
      <c r="DA124" s="162"/>
      <c r="DB124" s="162"/>
      <c r="DC124" s="162"/>
      <c r="DD124" s="162"/>
      <c r="DE124" s="170"/>
      <c r="DF124" s="170"/>
      <c r="DG124" s="170"/>
      <c r="DH124" s="170"/>
      <c r="DI124" s="170"/>
      <c r="DJ124" s="170"/>
      <c r="DK124" s="170"/>
      <c r="DL124" s="170"/>
      <c r="DM124" s="170"/>
      <c r="DN124" s="162"/>
      <c r="DO124" s="162"/>
      <c r="DP124" s="162"/>
      <c r="DQ124" s="162"/>
      <c r="DR124" s="162"/>
      <c r="DS124" s="162"/>
      <c r="DT124" s="162"/>
      <c r="DU124" s="162"/>
      <c r="DV124" s="162"/>
      <c r="DW124" s="167"/>
      <c r="DX124" s="167"/>
      <c r="DY124" s="167"/>
      <c r="DZ124" s="167"/>
      <c r="EA124" s="167"/>
      <c r="EB124" s="167"/>
      <c r="EC124" s="167"/>
      <c r="ED124" s="167"/>
      <c r="EE124" s="16"/>
      <c r="EF124" s="167"/>
      <c r="EG124" s="167"/>
      <c r="EH124" s="167"/>
      <c r="EI124" s="167"/>
      <c r="EJ124" s="167"/>
      <c r="EK124" s="167"/>
      <c r="EL124" s="167"/>
      <c r="EM124" s="167"/>
      <c r="EN124" s="16"/>
    </row>
    <row r="125" spans="1:144" ht="13.5" customHeight="1" x14ac:dyDescent="0.2">
      <c r="A125" s="20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52"/>
      <c r="AB125" s="23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19"/>
      <c r="BV125" s="19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</row>
    <row r="126" spans="1:144" ht="13.5" customHeight="1" x14ac:dyDescent="0.2">
      <c r="A126" s="21" t="s">
        <v>70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55"/>
      <c r="BV126" s="55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O126" s="47"/>
      <c r="DP126" s="47"/>
      <c r="DQ126" s="47"/>
      <c r="DR126" s="47"/>
      <c r="DS126" s="47"/>
      <c r="DT126" s="47"/>
      <c r="DU126" s="47"/>
      <c r="DV126" s="47"/>
      <c r="DW126" s="47"/>
      <c r="DX126" s="47"/>
      <c r="DY126" s="47"/>
      <c r="DZ126" s="47"/>
      <c r="EA126" s="47"/>
      <c r="EB126" s="47"/>
      <c r="EC126" s="47"/>
      <c r="ED126" s="47"/>
      <c r="EE126" s="47"/>
      <c r="EF126" s="47"/>
      <c r="EG126" s="47"/>
      <c r="EH126" s="47"/>
      <c r="EI126" s="47"/>
      <c r="EJ126" s="47"/>
      <c r="EK126" s="47"/>
      <c r="EL126" s="47"/>
      <c r="EM126" s="47"/>
      <c r="EN126" s="44" t="s">
        <v>71</v>
      </c>
    </row>
    <row r="127" spans="1:144" ht="13.5" customHeight="1" x14ac:dyDescent="0.2">
      <c r="BU127" s="76"/>
    </row>
  </sheetData>
  <mergeCells count="1074">
    <mergeCell ref="A66:AA66"/>
    <mergeCell ref="AB66:AS66"/>
    <mergeCell ref="AT66:AZ66"/>
    <mergeCell ref="BC66:BI66"/>
    <mergeCell ref="BL66:BR66"/>
    <mergeCell ref="BU66:CA66"/>
    <mergeCell ref="CD66:CJ66"/>
    <mergeCell ref="CM66:CS66"/>
    <mergeCell ref="CV66:DD66"/>
    <mergeCell ref="DE66:DM66"/>
    <mergeCell ref="DN66:DV66"/>
    <mergeCell ref="DW66:EA66"/>
    <mergeCell ref="EF66:EJ66"/>
    <mergeCell ref="AT47:BR47"/>
    <mergeCell ref="A64:AA64"/>
    <mergeCell ref="AB64:AS64"/>
    <mergeCell ref="AT64:BR64"/>
    <mergeCell ref="BU64:DV64"/>
    <mergeCell ref="DW64:EA64"/>
    <mergeCell ref="EF64:EJ64"/>
    <mergeCell ref="A65:AA65"/>
    <mergeCell ref="AB65:AS65"/>
    <mergeCell ref="AT65:AZ65"/>
    <mergeCell ref="BC65:BI65"/>
    <mergeCell ref="BL65:BR65"/>
    <mergeCell ref="BU65:CA65"/>
    <mergeCell ref="CD65:CJ65"/>
    <mergeCell ref="CM65:CS65"/>
    <mergeCell ref="CV65:DD65"/>
    <mergeCell ref="DE65:DM65"/>
    <mergeCell ref="DN65:DV65"/>
    <mergeCell ref="DW65:EA65"/>
    <mergeCell ref="EF65:EJ65"/>
    <mergeCell ref="AT107:AZ107"/>
    <mergeCell ref="BC107:BI107"/>
    <mergeCell ref="BL107:BR107"/>
    <mergeCell ref="BU107:CA107"/>
    <mergeCell ref="CD107:CJ107"/>
    <mergeCell ref="CM107:CS107"/>
    <mergeCell ref="CV107:DD107"/>
    <mergeCell ref="A106:AA106"/>
    <mergeCell ref="AB106:AS106"/>
    <mergeCell ref="AT106:AZ106"/>
    <mergeCell ref="A104:AA104"/>
    <mergeCell ref="AB104:AS104"/>
    <mergeCell ref="AT104:AZ104"/>
    <mergeCell ref="BC104:BI104"/>
    <mergeCell ref="BL104:BR104"/>
    <mergeCell ref="BU104:CA104"/>
    <mergeCell ref="CD104:CJ104"/>
    <mergeCell ref="CM104:CS104"/>
    <mergeCell ref="CV104:DD104"/>
    <mergeCell ref="BL106:BR106"/>
    <mergeCell ref="BU106:CA106"/>
    <mergeCell ref="CD106:CJ106"/>
    <mergeCell ref="CM106:CS106"/>
    <mergeCell ref="CV106:DD106"/>
    <mergeCell ref="DE104:DM104"/>
    <mergeCell ref="DN104:DV104"/>
    <mergeCell ref="DW104:EA104"/>
    <mergeCell ref="EF104:EJ104"/>
    <mergeCell ref="A99:AA99"/>
    <mergeCell ref="AB99:AS99"/>
    <mergeCell ref="AT99:AZ99"/>
    <mergeCell ref="BL99:BR99"/>
    <mergeCell ref="BU99:CA99"/>
    <mergeCell ref="CD99:CJ99"/>
    <mergeCell ref="CM99:CS99"/>
    <mergeCell ref="CV99:DD99"/>
    <mergeCell ref="DN99:DV99"/>
    <mergeCell ref="DW99:EA99"/>
    <mergeCell ref="EF99:EJ99"/>
    <mergeCell ref="A100:AA100"/>
    <mergeCell ref="AB100:AS100"/>
    <mergeCell ref="AT100:AZ100"/>
    <mergeCell ref="BC100:BI100"/>
    <mergeCell ref="CD100:CJ100"/>
    <mergeCell ref="CM100:CS100"/>
    <mergeCell ref="CV100:DD100"/>
    <mergeCell ref="DE100:DM100"/>
    <mergeCell ref="DN100:DV100"/>
    <mergeCell ref="DW100:EA100"/>
    <mergeCell ref="DE99:DM99"/>
    <mergeCell ref="BL100:BR100"/>
    <mergeCell ref="BU100:CA100"/>
    <mergeCell ref="BU102:CA102"/>
    <mergeCell ref="A84:AA84"/>
    <mergeCell ref="AB84:AS84"/>
    <mergeCell ref="AT84:AZ84"/>
    <mergeCell ref="BC84:BI84"/>
    <mergeCell ref="BL84:BR84"/>
    <mergeCell ref="BU84:CA84"/>
    <mergeCell ref="CD84:CJ84"/>
    <mergeCell ref="CM84:CS84"/>
    <mergeCell ref="CV84:DD84"/>
    <mergeCell ref="DE84:DM84"/>
    <mergeCell ref="DN84:DV84"/>
    <mergeCell ref="DW84:EA84"/>
    <mergeCell ref="EF84:EJ84"/>
    <mergeCell ref="AT89:BT89"/>
    <mergeCell ref="BU89:DV89"/>
    <mergeCell ref="DW86:EA86"/>
    <mergeCell ref="EF86:EJ86"/>
    <mergeCell ref="BL91:BR91"/>
    <mergeCell ref="BU91:CA91"/>
    <mergeCell ref="A87:AA87"/>
    <mergeCell ref="AB87:AS87"/>
    <mergeCell ref="AT87:AZ87"/>
    <mergeCell ref="BC87:BI87"/>
    <mergeCell ref="BL87:BR87"/>
    <mergeCell ref="BU87:CA87"/>
    <mergeCell ref="EF89:EJ89"/>
    <mergeCell ref="A90:AA90"/>
    <mergeCell ref="AB90:AS90"/>
    <mergeCell ref="DW90:EA90"/>
    <mergeCell ref="EF90:EJ90"/>
    <mergeCell ref="BC99:BI99"/>
    <mergeCell ref="A81:AA81"/>
    <mergeCell ref="AB81:AS81"/>
    <mergeCell ref="AT81:AZ81"/>
    <mergeCell ref="BC81:BI81"/>
    <mergeCell ref="BL81:BR81"/>
    <mergeCell ref="BU81:CA81"/>
    <mergeCell ref="CD81:CJ81"/>
    <mergeCell ref="CM81:CS81"/>
    <mergeCell ref="CV81:DD81"/>
    <mergeCell ref="EF85:EJ85"/>
    <mergeCell ref="A86:AA86"/>
    <mergeCell ref="AB86:AS86"/>
    <mergeCell ref="AT86:AZ86"/>
    <mergeCell ref="BC86:BI86"/>
    <mergeCell ref="BL86:BR86"/>
    <mergeCell ref="BU86:CA86"/>
    <mergeCell ref="CD86:CJ86"/>
    <mergeCell ref="EF82:EJ82"/>
    <mergeCell ref="CD82:CJ82"/>
    <mergeCell ref="CM82:CS82"/>
    <mergeCell ref="CV82:DD82"/>
    <mergeCell ref="DE82:DM82"/>
    <mergeCell ref="DN82:DV82"/>
    <mergeCell ref="DW82:EA82"/>
    <mergeCell ref="DE81:DM81"/>
    <mergeCell ref="DN81:DV81"/>
    <mergeCell ref="DW81:EA81"/>
    <mergeCell ref="EF81:EJ81"/>
    <mergeCell ref="A82:AA82"/>
    <mergeCell ref="AB82:AS82"/>
    <mergeCell ref="AT82:AZ82"/>
    <mergeCell ref="BC82:BI82"/>
    <mergeCell ref="A76:AA76"/>
    <mergeCell ref="AB76:AS76"/>
    <mergeCell ref="AT76:AZ76"/>
    <mergeCell ref="BC76:BI76"/>
    <mergeCell ref="BL76:BR76"/>
    <mergeCell ref="BU76:CA76"/>
    <mergeCell ref="CD76:CJ76"/>
    <mergeCell ref="CM76:CS76"/>
    <mergeCell ref="CV76:DD76"/>
    <mergeCell ref="DE76:DM76"/>
    <mergeCell ref="DN76:DV76"/>
    <mergeCell ref="DW76:EA76"/>
    <mergeCell ref="EF76:EJ76"/>
    <mergeCell ref="AT77:BT77"/>
    <mergeCell ref="BU77:DV77"/>
    <mergeCell ref="AT78:AZ78"/>
    <mergeCell ref="BC78:BI78"/>
    <mergeCell ref="BL78:BR78"/>
    <mergeCell ref="BU78:CA78"/>
    <mergeCell ref="CD78:CJ78"/>
    <mergeCell ref="CM78:CS78"/>
    <mergeCell ref="CV78:DD78"/>
    <mergeCell ref="DE78:DM78"/>
    <mergeCell ref="DN78:DV78"/>
    <mergeCell ref="EF77:EJ77"/>
    <mergeCell ref="A78:AA78"/>
    <mergeCell ref="AB78:AS78"/>
    <mergeCell ref="DW78:EA78"/>
    <mergeCell ref="EF78:EJ78"/>
    <mergeCell ref="DW77:EA77"/>
    <mergeCell ref="A77:AA77"/>
    <mergeCell ref="AB77:AS77"/>
    <mergeCell ref="A70:BT70"/>
    <mergeCell ref="BU70:EN70"/>
    <mergeCell ref="A73:AA74"/>
    <mergeCell ref="AB73:AS74"/>
    <mergeCell ref="AT73:BT73"/>
    <mergeCell ref="BU73:CU73"/>
    <mergeCell ref="CV73:DV73"/>
    <mergeCell ref="DW73:EE74"/>
    <mergeCell ref="EF73:EN74"/>
    <mergeCell ref="AT74:BB74"/>
    <mergeCell ref="BC74:BK74"/>
    <mergeCell ref="BL74:BT74"/>
    <mergeCell ref="BU74:CC74"/>
    <mergeCell ref="CD74:CL74"/>
    <mergeCell ref="CM74:CU74"/>
    <mergeCell ref="CV74:DD74"/>
    <mergeCell ref="DE74:DM74"/>
    <mergeCell ref="DN74:DV74"/>
    <mergeCell ref="DW42:EA42"/>
    <mergeCell ref="EF42:EJ42"/>
    <mergeCell ref="A47:AA47"/>
    <mergeCell ref="AB47:AS47"/>
    <mergeCell ref="BU47:DV47"/>
    <mergeCell ref="DW47:EA47"/>
    <mergeCell ref="EF47:EJ47"/>
    <mergeCell ref="BU50:CA50"/>
    <mergeCell ref="CD50:CJ50"/>
    <mergeCell ref="CM50:CS50"/>
    <mergeCell ref="CV50:DD50"/>
    <mergeCell ref="DE50:DM50"/>
    <mergeCell ref="DN50:DV50"/>
    <mergeCell ref="A45:AA45"/>
    <mergeCell ref="AB45:AS45"/>
    <mergeCell ref="AT45:AZ45"/>
    <mergeCell ref="BC45:BI45"/>
    <mergeCell ref="BL45:BR45"/>
    <mergeCell ref="BU45:CA45"/>
    <mergeCell ref="CD45:CJ45"/>
    <mergeCell ref="CM45:CS45"/>
    <mergeCell ref="CV43:DD43"/>
    <mergeCell ref="DE43:DM43"/>
    <mergeCell ref="DN43:DV43"/>
    <mergeCell ref="DW43:EA43"/>
    <mergeCell ref="EF43:EJ43"/>
    <mergeCell ref="DW46:EA46"/>
    <mergeCell ref="EF46:EJ46"/>
    <mergeCell ref="BU46:CA46"/>
    <mergeCell ref="A49:AA49"/>
    <mergeCell ref="AB49:AS49"/>
    <mergeCell ref="AT49:AZ49"/>
    <mergeCell ref="DW31:EA31"/>
    <mergeCell ref="EF31:EJ31"/>
    <mergeCell ref="A35:AA35"/>
    <mergeCell ref="AB35:AS35"/>
    <mergeCell ref="AT35:AZ35"/>
    <mergeCell ref="BC35:BI35"/>
    <mergeCell ref="BL35:BR35"/>
    <mergeCell ref="BU35:CA35"/>
    <mergeCell ref="CD35:CJ35"/>
    <mergeCell ref="CM35:CS35"/>
    <mergeCell ref="CV35:DD35"/>
    <mergeCell ref="DE35:DM35"/>
    <mergeCell ref="DN35:DV35"/>
    <mergeCell ref="DW35:EA35"/>
    <mergeCell ref="EF35:EJ35"/>
    <mergeCell ref="A31:AA31"/>
    <mergeCell ref="AB31:AS31"/>
    <mergeCell ref="AT31:AZ31"/>
    <mergeCell ref="BC31:BI31"/>
    <mergeCell ref="BL31:BR31"/>
    <mergeCell ref="BU31:CA31"/>
    <mergeCell ref="DW33:EA33"/>
    <mergeCell ref="EF33:EJ33"/>
    <mergeCell ref="A34:AA34"/>
    <mergeCell ref="AB34:AS34"/>
    <mergeCell ref="AT34:AZ34"/>
    <mergeCell ref="BC34:BI34"/>
    <mergeCell ref="BU33:CA33"/>
    <mergeCell ref="CD33:CJ33"/>
    <mergeCell ref="CM33:CS33"/>
    <mergeCell ref="CV33:DD33"/>
    <mergeCell ref="DE33:DM33"/>
    <mergeCell ref="AT22:AZ22"/>
    <mergeCell ref="BC22:BI22"/>
    <mergeCell ref="BU21:CA21"/>
    <mergeCell ref="CD21:CJ21"/>
    <mergeCell ref="CM21:CS21"/>
    <mergeCell ref="CV21:DD21"/>
    <mergeCell ref="DE21:DM21"/>
    <mergeCell ref="DN21:DV21"/>
    <mergeCell ref="A21:AA21"/>
    <mergeCell ref="AB21:AS21"/>
    <mergeCell ref="AT21:AZ21"/>
    <mergeCell ref="BC21:BI21"/>
    <mergeCell ref="BL21:BR21"/>
    <mergeCell ref="A15:AA15"/>
    <mergeCell ref="AB15:AS15"/>
    <mergeCell ref="AT15:AZ15"/>
    <mergeCell ref="BC15:BI15"/>
    <mergeCell ref="BL15:BR15"/>
    <mergeCell ref="BU15:CA15"/>
    <mergeCell ref="CD15:CJ15"/>
    <mergeCell ref="CM15:CS15"/>
    <mergeCell ref="CV15:DD15"/>
    <mergeCell ref="DE15:DM15"/>
    <mergeCell ref="DN15:DV15"/>
    <mergeCell ref="A17:AA17"/>
    <mergeCell ref="AB17:AS17"/>
    <mergeCell ref="AT17:AZ17"/>
    <mergeCell ref="BC17:BI17"/>
    <mergeCell ref="BL17:BR17"/>
    <mergeCell ref="A18:AA18"/>
    <mergeCell ref="AB18:AS18"/>
    <mergeCell ref="AT18:AZ18"/>
    <mergeCell ref="DN7:DV7"/>
    <mergeCell ref="DW7:EA7"/>
    <mergeCell ref="A14:AA14"/>
    <mergeCell ref="AB14:AS14"/>
    <mergeCell ref="DW59:EA59"/>
    <mergeCell ref="EF59:EJ59"/>
    <mergeCell ref="A50:AA50"/>
    <mergeCell ref="AB50:AS50"/>
    <mergeCell ref="AT50:AZ50"/>
    <mergeCell ref="BC50:BI50"/>
    <mergeCell ref="BL50:BR50"/>
    <mergeCell ref="DW50:EA50"/>
    <mergeCell ref="EF50:EJ50"/>
    <mergeCell ref="A52:AA52"/>
    <mergeCell ref="AB52:AS52"/>
    <mergeCell ref="AT52:AZ52"/>
    <mergeCell ref="BC52:BI52"/>
    <mergeCell ref="BL52:BR52"/>
    <mergeCell ref="BU52:CA52"/>
    <mergeCell ref="CD52:CJ52"/>
    <mergeCell ref="CM52:CS52"/>
    <mergeCell ref="CV52:DD52"/>
    <mergeCell ref="DE52:DM52"/>
    <mergeCell ref="DN52:DV52"/>
    <mergeCell ref="DW52:EA52"/>
    <mergeCell ref="AT55:AZ55"/>
    <mergeCell ref="BC55:BI55"/>
    <mergeCell ref="BL55:BR55"/>
    <mergeCell ref="BU55:CA55"/>
    <mergeCell ref="CD55:CJ55"/>
    <mergeCell ref="A22:AA22"/>
    <mergeCell ref="AB22:AS22"/>
    <mergeCell ref="AT8:AZ8"/>
    <mergeCell ref="BC8:BI8"/>
    <mergeCell ref="CM55:CS55"/>
    <mergeCell ref="CV55:DD55"/>
    <mergeCell ref="DE55:DM55"/>
    <mergeCell ref="DN55:DV55"/>
    <mergeCell ref="DW55:EA55"/>
    <mergeCell ref="EF55:EJ55"/>
    <mergeCell ref="BC6:BK6"/>
    <mergeCell ref="BL6:BT6"/>
    <mergeCell ref="BU6:CC6"/>
    <mergeCell ref="CD6:CL6"/>
    <mergeCell ref="CM6:CU6"/>
    <mergeCell ref="CV6:DD6"/>
    <mergeCell ref="AT7:AZ7"/>
    <mergeCell ref="BC7:BI7"/>
    <mergeCell ref="BL7:BR7"/>
    <mergeCell ref="BU7:CA7"/>
    <mergeCell ref="DN9:DV9"/>
    <mergeCell ref="DW9:EA9"/>
    <mergeCell ref="AT14:AZ14"/>
    <mergeCell ref="BC14:BI14"/>
    <mergeCell ref="BL14:BR14"/>
    <mergeCell ref="BU14:CA14"/>
    <mergeCell ref="CD14:CJ14"/>
    <mergeCell ref="CM14:CS14"/>
    <mergeCell ref="EF52:EJ52"/>
    <mergeCell ref="CV8:DD8"/>
    <mergeCell ref="DE8:DM8"/>
    <mergeCell ref="DN8:DV8"/>
    <mergeCell ref="CV7:DD7"/>
    <mergeCell ref="DE7:DM7"/>
    <mergeCell ref="CM8:CS8"/>
    <mergeCell ref="EF7:EJ7"/>
    <mergeCell ref="BC49:BI49"/>
    <mergeCell ref="BL49:BR49"/>
    <mergeCell ref="BU49:CA49"/>
    <mergeCell ref="CD49:CJ49"/>
    <mergeCell ref="CM49:CS49"/>
    <mergeCell ref="CV49:DD49"/>
    <mergeCell ref="DE49:DM49"/>
    <mergeCell ref="DN49:DV49"/>
    <mergeCell ref="DW49:EA49"/>
    <mergeCell ref="EF49:EJ49"/>
    <mergeCell ref="DE6:DM6"/>
    <mergeCell ref="DN6:DV6"/>
    <mergeCell ref="A7:AA7"/>
    <mergeCell ref="AB7:AS7"/>
    <mergeCell ref="BU19:CA19"/>
    <mergeCell ref="CD31:CJ31"/>
    <mergeCell ref="CM31:CS31"/>
    <mergeCell ref="CV31:DD31"/>
    <mergeCell ref="DE31:DM31"/>
    <mergeCell ref="DN31:DV31"/>
    <mergeCell ref="CD42:CJ42"/>
    <mergeCell ref="CM42:CS42"/>
    <mergeCell ref="CV42:DD42"/>
    <mergeCell ref="DE42:DM42"/>
    <mergeCell ref="DN42:DV42"/>
    <mergeCell ref="A29:AA29"/>
    <mergeCell ref="AB29:AS29"/>
    <mergeCell ref="AT29:AZ29"/>
    <mergeCell ref="A8:AA8"/>
    <mergeCell ref="AB8:AS8"/>
    <mergeCell ref="DW10:EA10"/>
    <mergeCell ref="BU10:CA10"/>
    <mergeCell ref="CD10:CJ10"/>
    <mergeCell ref="CM10:CS10"/>
    <mergeCell ref="BL8:BR8"/>
    <mergeCell ref="EF9:EJ9"/>
    <mergeCell ref="BL9:BR9"/>
    <mergeCell ref="BU9:CA9"/>
    <mergeCell ref="A9:AA9"/>
    <mergeCell ref="AB9:AS9"/>
    <mergeCell ref="AT9:AZ9"/>
    <mergeCell ref="BC9:BI9"/>
    <mergeCell ref="A3:BT3"/>
    <mergeCell ref="BU3:EN3"/>
    <mergeCell ref="A5:AA6"/>
    <mergeCell ref="AB5:AS6"/>
    <mergeCell ref="AT5:BT5"/>
    <mergeCell ref="BU5:CU5"/>
    <mergeCell ref="CV5:DV5"/>
    <mergeCell ref="DW5:EE6"/>
    <mergeCell ref="EF5:EN6"/>
    <mergeCell ref="AT6:BB6"/>
    <mergeCell ref="CD9:CJ9"/>
    <mergeCell ref="CM9:CS9"/>
    <mergeCell ref="CV9:DD9"/>
    <mergeCell ref="DE9:DM9"/>
    <mergeCell ref="CD7:CJ7"/>
    <mergeCell ref="CM7:CS7"/>
    <mergeCell ref="DW8:EA8"/>
    <mergeCell ref="EF8:EJ8"/>
    <mergeCell ref="BU8:CA8"/>
    <mergeCell ref="CD8:CJ8"/>
    <mergeCell ref="A11:AA11"/>
    <mergeCell ref="AB11:AS11"/>
    <mergeCell ref="AT11:AZ11"/>
    <mergeCell ref="BC11:BI11"/>
    <mergeCell ref="BL11:BR11"/>
    <mergeCell ref="A10:AA10"/>
    <mergeCell ref="AB10:AS10"/>
    <mergeCell ref="AT10:AZ10"/>
    <mergeCell ref="BC10:BI10"/>
    <mergeCell ref="BL10:BR10"/>
    <mergeCell ref="BU11:CA11"/>
    <mergeCell ref="CD11:CJ11"/>
    <mergeCell ref="CM11:CS11"/>
    <mergeCell ref="CV11:DD11"/>
    <mergeCell ref="DE11:DM11"/>
    <mergeCell ref="DN11:DV11"/>
    <mergeCell ref="CV10:DD10"/>
    <mergeCell ref="DE10:DM10"/>
    <mergeCell ref="DN10:DV10"/>
    <mergeCell ref="DE18:DM18"/>
    <mergeCell ref="DN18:DV18"/>
    <mergeCell ref="CV17:DD17"/>
    <mergeCell ref="DE17:DM17"/>
    <mergeCell ref="DN17:DV17"/>
    <mergeCell ref="DW17:EA17"/>
    <mergeCell ref="EF17:EJ17"/>
    <mergeCell ref="BU13:CA13"/>
    <mergeCell ref="CD13:CJ13"/>
    <mergeCell ref="CM13:CS13"/>
    <mergeCell ref="CV13:DD13"/>
    <mergeCell ref="DE13:DM13"/>
    <mergeCell ref="DN13:DV13"/>
    <mergeCell ref="A13:AA13"/>
    <mergeCell ref="AB13:AS13"/>
    <mergeCell ref="AT13:AZ13"/>
    <mergeCell ref="BC13:BI13"/>
    <mergeCell ref="BL13:BR13"/>
    <mergeCell ref="CV14:DD14"/>
    <mergeCell ref="DE14:DM14"/>
    <mergeCell ref="DN14:DV14"/>
    <mergeCell ref="DW14:EA14"/>
    <mergeCell ref="BC18:BI18"/>
    <mergeCell ref="BL18:BR18"/>
    <mergeCell ref="DW11:EA11"/>
    <mergeCell ref="EF11:EJ11"/>
    <mergeCell ref="EF10:EJ10"/>
    <mergeCell ref="DW15:EA15"/>
    <mergeCell ref="EF15:EJ15"/>
    <mergeCell ref="DW13:EA13"/>
    <mergeCell ref="EF13:EJ13"/>
    <mergeCell ref="DW22:EA22"/>
    <mergeCell ref="EF22:EJ22"/>
    <mergeCell ref="DN19:DV19"/>
    <mergeCell ref="DW19:EA19"/>
    <mergeCell ref="EF19:EJ19"/>
    <mergeCell ref="BU23:CA23"/>
    <mergeCell ref="CD23:CJ23"/>
    <mergeCell ref="CM23:CS23"/>
    <mergeCell ref="CV23:DD23"/>
    <mergeCell ref="DE23:DM23"/>
    <mergeCell ref="DN23:DV23"/>
    <mergeCell ref="BU17:CA17"/>
    <mergeCell ref="CD17:CJ17"/>
    <mergeCell ref="CM17:CS17"/>
    <mergeCell ref="CD19:CJ19"/>
    <mergeCell ref="CM19:CS19"/>
    <mergeCell ref="CV19:DD19"/>
    <mergeCell ref="DE19:DM19"/>
    <mergeCell ref="EF14:EJ14"/>
    <mergeCell ref="DW18:EA18"/>
    <mergeCell ref="EF18:EJ18"/>
    <mergeCell ref="BU18:CA18"/>
    <mergeCell ref="CD18:CJ18"/>
    <mergeCell ref="CM18:CS18"/>
    <mergeCell ref="CV18:DD18"/>
    <mergeCell ref="A23:AA23"/>
    <mergeCell ref="DW23:EA23"/>
    <mergeCell ref="DW21:EA21"/>
    <mergeCell ref="EF21:EJ21"/>
    <mergeCell ref="EF23:EJ23"/>
    <mergeCell ref="A19:AA19"/>
    <mergeCell ref="AB19:AS19"/>
    <mergeCell ref="AT19:AZ19"/>
    <mergeCell ref="BC19:BI19"/>
    <mergeCell ref="BL19:BR19"/>
    <mergeCell ref="CD25:CJ25"/>
    <mergeCell ref="CM25:CS25"/>
    <mergeCell ref="BU24:CA24"/>
    <mergeCell ref="CD24:CJ24"/>
    <mergeCell ref="CM24:CS24"/>
    <mergeCell ref="CV24:DD24"/>
    <mergeCell ref="DE24:DM24"/>
    <mergeCell ref="DN24:DV24"/>
    <mergeCell ref="CV22:DD22"/>
    <mergeCell ref="DE22:DM22"/>
    <mergeCell ref="DN22:DV22"/>
    <mergeCell ref="A24:AA24"/>
    <mergeCell ref="AB24:AS24"/>
    <mergeCell ref="AT24:AZ24"/>
    <mergeCell ref="BC24:BI24"/>
    <mergeCell ref="BL24:BR24"/>
    <mergeCell ref="BL22:BR22"/>
    <mergeCell ref="BU22:CA22"/>
    <mergeCell ref="CD22:CJ22"/>
    <mergeCell ref="CM22:CS22"/>
    <mergeCell ref="AB23:AS23"/>
    <mergeCell ref="AT23:AZ23"/>
    <mergeCell ref="BC23:BI23"/>
    <mergeCell ref="BL23:BR23"/>
    <mergeCell ref="DW24:EA24"/>
    <mergeCell ref="EF24:EJ24"/>
    <mergeCell ref="DW26:EA26"/>
    <mergeCell ref="EF26:EJ26"/>
    <mergeCell ref="A27:AA27"/>
    <mergeCell ref="AB27:AS27"/>
    <mergeCell ref="AT27:AZ27"/>
    <mergeCell ref="BC27:BI27"/>
    <mergeCell ref="BL27:BR27"/>
    <mergeCell ref="BU27:CA27"/>
    <mergeCell ref="CD27:CJ27"/>
    <mergeCell ref="CM27:CS27"/>
    <mergeCell ref="BU26:CA26"/>
    <mergeCell ref="CD26:CJ26"/>
    <mergeCell ref="CM26:CS26"/>
    <mergeCell ref="CV26:DD26"/>
    <mergeCell ref="DE26:DM26"/>
    <mergeCell ref="DN26:DV26"/>
    <mergeCell ref="CV25:DD25"/>
    <mergeCell ref="DE25:DM25"/>
    <mergeCell ref="DN25:DV25"/>
    <mergeCell ref="DW25:EA25"/>
    <mergeCell ref="EF25:EJ25"/>
    <mergeCell ref="A26:AA26"/>
    <mergeCell ref="AB26:AS26"/>
    <mergeCell ref="AT26:AZ26"/>
    <mergeCell ref="BC26:BI26"/>
    <mergeCell ref="BL26:BR26"/>
    <mergeCell ref="A25:AA25"/>
    <mergeCell ref="AB25:AS25"/>
    <mergeCell ref="AT25:AZ25"/>
    <mergeCell ref="BC25:BI25"/>
    <mergeCell ref="BL25:BR25"/>
    <mergeCell ref="BU25:CA25"/>
    <mergeCell ref="DN27:DV27"/>
    <mergeCell ref="DW27:EA27"/>
    <mergeCell ref="EF27:EJ27"/>
    <mergeCell ref="DW30:EA30"/>
    <mergeCell ref="EF30:EJ30"/>
    <mergeCell ref="BU30:CA30"/>
    <mergeCell ref="CD30:CJ30"/>
    <mergeCell ref="CM30:CS30"/>
    <mergeCell ref="CV30:DD30"/>
    <mergeCell ref="DE30:DM30"/>
    <mergeCell ref="DN30:DV30"/>
    <mergeCell ref="CV29:DD29"/>
    <mergeCell ref="DE29:DM29"/>
    <mergeCell ref="DN29:DV29"/>
    <mergeCell ref="DW29:EA29"/>
    <mergeCell ref="EF29:EJ29"/>
    <mergeCell ref="A30:AA30"/>
    <mergeCell ref="AB30:AS30"/>
    <mergeCell ref="AT30:AZ30"/>
    <mergeCell ref="BC30:BI30"/>
    <mergeCell ref="BL30:BR30"/>
    <mergeCell ref="BC29:BI29"/>
    <mergeCell ref="BL29:BR29"/>
    <mergeCell ref="BU29:CA29"/>
    <mergeCell ref="CD29:CJ29"/>
    <mergeCell ref="CM29:CS29"/>
    <mergeCell ref="CV27:DD27"/>
    <mergeCell ref="DE27:DM27"/>
    <mergeCell ref="DN33:DV33"/>
    <mergeCell ref="A33:AA33"/>
    <mergeCell ref="AB33:AS33"/>
    <mergeCell ref="AT33:AZ33"/>
    <mergeCell ref="BC33:BI33"/>
    <mergeCell ref="BL33:BR33"/>
    <mergeCell ref="A37:AA37"/>
    <mergeCell ref="AB37:AS37"/>
    <mergeCell ref="AT37:AZ37"/>
    <mergeCell ref="BC37:BI37"/>
    <mergeCell ref="BL37:BR37"/>
    <mergeCell ref="BU37:CA37"/>
    <mergeCell ref="CD37:CJ37"/>
    <mergeCell ref="CM37:CS37"/>
    <mergeCell ref="CV34:DD34"/>
    <mergeCell ref="DE34:DM34"/>
    <mergeCell ref="DN34:DV34"/>
    <mergeCell ref="DW34:EA34"/>
    <mergeCell ref="EF34:EJ34"/>
    <mergeCell ref="DW38:EA38"/>
    <mergeCell ref="EF38:EJ38"/>
    <mergeCell ref="A40:AA40"/>
    <mergeCell ref="AB40:AS40"/>
    <mergeCell ref="AT40:AZ40"/>
    <mergeCell ref="BC40:BI40"/>
    <mergeCell ref="BL40:BR40"/>
    <mergeCell ref="BU40:CA40"/>
    <mergeCell ref="CD40:CJ40"/>
    <mergeCell ref="CM40:CS40"/>
    <mergeCell ref="BU38:CA38"/>
    <mergeCell ref="CD38:CJ38"/>
    <mergeCell ref="CM38:CS38"/>
    <mergeCell ref="CV38:DD38"/>
    <mergeCell ref="DE38:DM38"/>
    <mergeCell ref="DN38:DV38"/>
    <mergeCell ref="CV37:DD37"/>
    <mergeCell ref="DE37:DM37"/>
    <mergeCell ref="DN37:DV37"/>
    <mergeCell ref="DW37:EA37"/>
    <mergeCell ref="EF37:EJ37"/>
    <mergeCell ref="A38:AA38"/>
    <mergeCell ref="AB38:AS38"/>
    <mergeCell ref="AT38:AZ38"/>
    <mergeCell ref="BC38:BI38"/>
    <mergeCell ref="BL38:BR38"/>
    <mergeCell ref="BL34:BR34"/>
    <mergeCell ref="BU34:CA34"/>
    <mergeCell ref="CD34:CJ34"/>
    <mergeCell ref="CM34:CS34"/>
    <mergeCell ref="DW41:EA41"/>
    <mergeCell ref="EF41:EJ41"/>
    <mergeCell ref="A43:AA43"/>
    <mergeCell ref="AB43:AS43"/>
    <mergeCell ref="AT43:AZ43"/>
    <mergeCell ref="BC43:BI43"/>
    <mergeCell ref="BL43:BR43"/>
    <mergeCell ref="BU43:CA43"/>
    <mergeCell ref="CD43:CJ43"/>
    <mergeCell ref="CM43:CS43"/>
    <mergeCell ref="BU41:CA41"/>
    <mergeCell ref="CD41:CJ41"/>
    <mergeCell ref="CM41:CS41"/>
    <mergeCell ref="CV41:DD41"/>
    <mergeCell ref="DE41:DM41"/>
    <mergeCell ref="DN41:DV41"/>
    <mergeCell ref="CV40:DD40"/>
    <mergeCell ref="DE40:DM40"/>
    <mergeCell ref="DN40:DV40"/>
    <mergeCell ref="DW40:EA40"/>
    <mergeCell ref="EF40:EJ40"/>
    <mergeCell ref="A41:AA41"/>
    <mergeCell ref="AB41:AS41"/>
    <mergeCell ref="AT41:AZ41"/>
    <mergeCell ref="BC41:BI41"/>
    <mergeCell ref="BL41:BR41"/>
    <mergeCell ref="A42:AA42"/>
    <mergeCell ref="AB42:AS42"/>
    <mergeCell ref="AT42:AZ42"/>
    <mergeCell ref="BC42:BI42"/>
    <mergeCell ref="BL42:BR42"/>
    <mergeCell ref="BU42:CA42"/>
    <mergeCell ref="CD46:CJ46"/>
    <mergeCell ref="CM46:CS46"/>
    <mergeCell ref="CV46:DD46"/>
    <mergeCell ref="DE46:DM46"/>
    <mergeCell ref="DN46:DV46"/>
    <mergeCell ref="CV45:DD45"/>
    <mergeCell ref="DE45:DM45"/>
    <mergeCell ref="DN45:DV45"/>
    <mergeCell ref="DW45:EA45"/>
    <mergeCell ref="EF45:EJ45"/>
    <mergeCell ref="A46:AA46"/>
    <mergeCell ref="AB46:AS46"/>
    <mergeCell ref="AT46:AZ46"/>
    <mergeCell ref="BC46:BI46"/>
    <mergeCell ref="BL46:BR46"/>
    <mergeCell ref="BU80:CA80"/>
    <mergeCell ref="CD80:CJ80"/>
    <mergeCell ref="CM80:CS80"/>
    <mergeCell ref="CV80:DD80"/>
    <mergeCell ref="DE80:DM80"/>
    <mergeCell ref="DN80:DV80"/>
    <mergeCell ref="DW80:EA80"/>
    <mergeCell ref="EF80:EJ80"/>
    <mergeCell ref="A80:AA80"/>
    <mergeCell ref="AB80:AS80"/>
    <mergeCell ref="AT80:AZ80"/>
    <mergeCell ref="BC80:BI80"/>
    <mergeCell ref="BL80:BR80"/>
    <mergeCell ref="DW58:EA58"/>
    <mergeCell ref="EF58:EJ58"/>
    <mergeCell ref="A55:AA55"/>
    <mergeCell ref="AB55:AS55"/>
    <mergeCell ref="DW54:EA54"/>
    <mergeCell ref="EF54:EJ54"/>
    <mergeCell ref="A57:AA57"/>
    <mergeCell ref="AB57:AS57"/>
    <mergeCell ref="AT57:AZ57"/>
    <mergeCell ref="BC57:BI57"/>
    <mergeCell ref="BL57:BR57"/>
    <mergeCell ref="BU57:CA57"/>
    <mergeCell ref="A85:AA85"/>
    <mergeCell ref="AB85:AS85"/>
    <mergeCell ref="AT85:AZ85"/>
    <mergeCell ref="BC85:BI85"/>
    <mergeCell ref="BL85:BR85"/>
    <mergeCell ref="BU85:CA85"/>
    <mergeCell ref="EF87:EJ87"/>
    <mergeCell ref="A88:AA88"/>
    <mergeCell ref="AB88:AS88"/>
    <mergeCell ref="AT88:AZ88"/>
    <mergeCell ref="BC88:BI88"/>
    <mergeCell ref="BL88:BR88"/>
    <mergeCell ref="BU88:CA88"/>
    <mergeCell ref="CD88:CJ88"/>
    <mergeCell ref="CM88:CS88"/>
    <mergeCell ref="CV88:DD88"/>
    <mergeCell ref="CD87:CJ87"/>
    <mergeCell ref="CM87:CS87"/>
    <mergeCell ref="CV87:DD87"/>
    <mergeCell ref="DE87:DM87"/>
    <mergeCell ref="DN87:DV87"/>
    <mergeCell ref="DW87:EA87"/>
    <mergeCell ref="DE86:DM86"/>
    <mergeCell ref="DN86:DV86"/>
    <mergeCell ref="BL82:BR82"/>
    <mergeCell ref="BU82:CA82"/>
    <mergeCell ref="CD85:CJ85"/>
    <mergeCell ref="CM85:CS85"/>
    <mergeCell ref="CV85:DD85"/>
    <mergeCell ref="DE85:DM85"/>
    <mergeCell ref="DN85:DV85"/>
    <mergeCell ref="DW85:EA85"/>
    <mergeCell ref="CM86:CS86"/>
    <mergeCell ref="CV86:DD86"/>
    <mergeCell ref="EF91:EJ91"/>
    <mergeCell ref="DW89:EA89"/>
    <mergeCell ref="DE88:DM88"/>
    <mergeCell ref="DN88:DV88"/>
    <mergeCell ref="DW88:EA88"/>
    <mergeCell ref="EF88:EJ88"/>
    <mergeCell ref="CV91:DD91"/>
    <mergeCell ref="DE91:DM91"/>
    <mergeCell ref="DN91:DV91"/>
    <mergeCell ref="DW91:EA91"/>
    <mergeCell ref="A91:AA91"/>
    <mergeCell ref="AB91:AS91"/>
    <mergeCell ref="AT91:AZ91"/>
    <mergeCell ref="BC91:BI91"/>
    <mergeCell ref="BU90:CA90"/>
    <mergeCell ref="CD90:CJ90"/>
    <mergeCell ref="CM90:CS90"/>
    <mergeCell ref="CV90:DD90"/>
    <mergeCell ref="DE90:DM90"/>
    <mergeCell ref="DN90:DV90"/>
    <mergeCell ref="DE92:DM92"/>
    <mergeCell ref="DN92:DV92"/>
    <mergeCell ref="DW92:EA92"/>
    <mergeCell ref="A89:AA89"/>
    <mergeCell ref="AB89:AS89"/>
    <mergeCell ref="AT90:AZ90"/>
    <mergeCell ref="BC90:BI90"/>
    <mergeCell ref="BL90:BR90"/>
    <mergeCell ref="CD91:CJ91"/>
    <mergeCell ref="CM91:CS91"/>
    <mergeCell ref="EF93:EJ93"/>
    <mergeCell ref="A94:AA94"/>
    <mergeCell ref="AB94:AS94"/>
    <mergeCell ref="AT94:AZ94"/>
    <mergeCell ref="BC94:BI94"/>
    <mergeCell ref="BL94:BR94"/>
    <mergeCell ref="BU94:CA94"/>
    <mergeCell ref="CD94:CJ94"/>
    <mergeCell ref="CM94:CS94"/>
    <mergeCell ref="CV94:DD94"/>
    <mergeCell ref="CD93:CJ93"/>
    <mergeCell ref="CM93:CS93"/>
    <mergeCell ref="CV93:DD93"/>
    <mergeCell ref="DE93:DM93"/>
    <mergeCell ref="DN93:DV93"/>
    <mergeCell ref="DW93:EA93"/>
    <mergeCell ref="A92:AA92"/>
    <mergeCell ref="AB92:AS92"/>
    <mergeCell ref="AT92:AZ92"/>
    <mergeCell ref="BC92:BI92"/>
    <mergeCell ref="BL92:BR92"/>
    <mergeCell ref="BU92:CA92"/>
    <mergeCell ref="CD92:CJ92"/>
    <mergeCell ref="CM92:CS92"/>
    <mergeCell ref="CV92:DD92"/>
    <mergeCell ref="EF92:EJ92"/>
    <mergeCell ref="EF95:EJ95"/>
    <mergeCell ref="A93:AA93"/>
    <mergeCell ref="AB93:AS93"/>
    <mergeCell ref="AT93:AZ93"/>
    <mergeCell ref="BC93:BI93"/>
    <mergeCell ref="BL93:BR93"/>
    <mergeCell ref="BU93:CA93"/>
    <mergeCell ref="DE95:DM95"/>
    <mergeCell ref="DN95:DV95"/>
    <mergeCell ref="DW95:EA95"/>
    <mergeCell ref="DE98:DM98"/>
    <mergeCell ref="DN98:DV98"/>
    <mergeCell ref="DW98:EA98"/>
    <mergeCell ref="BC98:BI98"/>
    <mergeCell ref="BL98:BR98"/>
    <mergeCell ref="BU98:CA98"/>
    <mergeCell ref="DE94:DM94"/>
    <mergeCell ref="DN94:DV94"/>
    <mergeCell ref="DW94:EA94"/>
    <mergeCell ref="EF94:EJ94"/>
    <mergeCell ref="A95:AA95"/>
    <mergeCell ref="AB95:AS95"/>
    <mergeCell ref="AT95:AZ95"/>
    <mergeCell ref="BC95:BI95"/>
    <mergeCell ref="BL95:BR95"/>
    <mergeCell ref="BU95:CA95"/>
    <mergeCell ref="DE96:DM96"/>
    <mergeCell ref="DN96:DV96"/>
    <mergeCell ref="DW96:EA96"/>
    <mergeCell ref="EF96:EJ96"/>
    <mergeCell ref="A96:AA96"/>
    <mergeCell ref="EF98:EJ98"/>
    <mergeCell ref="A98:AA98"/>
    <mergeCell ref="AB98:AS98"/>
    <mergeCell ref="AT98:AZ98"/>
    <mergeCell ref="CD98:CJ98"/>
    <mergeCell ref="CM98:CS98"/>
    <mergeCell ref="CV98:DD98"/>
    <mergeCell ref="EF102:EJ102"/>
    <mergeCell ref="CD102:CJ102"/>
    <mergeCell ref="CM102:CS102"/>
    <mergeCell ref="CV102:DD102"/>
    <mergeCell ref="DE102:DM102"/>
    <mergeCell ref="DN102:DV102"/>
    <mergeCell ref="DW102:EA102"/>
    <mergeCell ref="DE101:DM101"/>
    <mergeCell ref="DN101:DV101"/>
    <mergeCell ref="DW101:EA101"/>
    <mergeCell ref="EF101:EJ101"/>
    <mergeCell ref="A102:AA102"/>
    <mergeCell ref="AB102:AS102"/>
    <mergeCell ref="AT102:AZ102"/>
    <mergeCell ref="BC102:BI102"/>
    <mergeCell ref="EF100:EJ100"/>
    <mergeCell ref="A101:AA101"/>
    <mergeCell ref="AB101:AS101"/>
    <mergeCell ref="AT101:AZ101"/>
    <mergeCell ref="BC101:BI101"/>
    <mergeCell ref="BL101:BR101"/>
    <mergeCell ref="BU101:CA101"/>
    <mergeCell ref="CD101:CJ101"/>
    <mergeCell ref="CM101:CS101"/>
    <mergeCell ref="CV101:DD101"/>
    <mergeCell ref="BL102:BR102"/>
    <mergeCell ref="DW108:EA108"/>
    <mergeCell ref="CD113:CJ113"/>
    <mergeCell ref="CM113:CS113"/>
    <mergeCell ref="BL111:BR111"/>
    <mergeCell ref="BU111:CA111"/>
    <mergeCell ref="CD111:CJ111"/>
    <mergeCell ref="CM111:CS111"/>
    <mergeCell ref="CV111:DD111"/>
    <mergeCell ref="DE111:DM111"/>
    <mergeCell ref="DN111:DV111"/>
    <mergeCell ref="DW111:EA111"/>
    <mergeCell ref="DN106:DV106"/>
    <mergeCell ref="DW106:EA106"/>
    <mergeCell ref="DW114:EA114"/>
    <mergeCell ref="EF114:EJ114"/>
    <mergeCell ref="EF107:EJ107"/>
    <mergeCell ref="EF106:EJ106"/>
    <mergeCell ref="EF111:EJ111"/>
    <mergeCell ref="EF108:EJ108"/>
    <mergeCell ref="EF113:EJ113"/>
    <mergeCell ref="EF112:EJ112"/>
    <mergeCell ref="CD109:CJ109"/>
    <mergeCell ref="CM109:CS109"/>
    <mergeCell ref="CV109:DD109"/>
    <mergeCell ref="CD108:CJ108"/>
    <mergeCell ref="CM108:CS108"/>
    <mergeCell ref="CV108:DD108"/>
    <mergeCell ref="A115:AA115"/>
    <mergeCell ref="DW109:EA109"/>
    <mergeCell ref="DE107:DM107"/>
    <mergeCell ref="DN107:DV107"/>
    <mergeCell ref="DW107:EA107"/>
    <mergeCell ref="DE106:DM106"/>
    <mergeCell ref="AT108:AZ108"/>
    <mergeCell ref="BC108:BI108"/>
    <mergeCell ref="BL108:BR108"/>
    <mergeCell ref="BU108:CA108"/>
    <mergeCell ref="BC106:BI106"/>
    <mergeCell ref="AB114:AS114"/>
    <mergeCell ref="AT114:AZ114"/>
    <mergeCell ref="BC114:BI114"/>
    <mergeCell ref="BL114:BR114"/>
    <mergeCell ref="BU114:CA114"/>
    <mergeCell ref="CD114:CJ114"/>
    <mergeCell ref="A108:AA108"/>
    <mergeCell ref="AB108:AS108"/>
    <mergeCell ref="A111:AA111"/>
    <mergeCell ref="AB111:AS111"/>
    <mergeCell ref="AT111:AZ111"/>
    <mergeCell ref="BC111:BI111"/>
    <mergeCell ref="A107:AA107"/>
    <mergeCell ref="AB107:AS107"/>
    <mergeCell ref="DN114:DV114"/>
    <mergeCell ref="A109:AA109"/>
    <mergeCell ref="AB109:AS109"/>
    <mergeCell ref="AT109:AZ109"/>
    <mergeCell ref="BC109:BI109"/>
    <mergeCell ref="BL109:BR109"/>
    <mergeCell ref="BU109:CA109"/>
    <mergeCell ref="DE116:DM116"/>
    <mergeCell ref="DN116:DV116"/>
    <mergeCell ref="DW116:EA116"/>
    <mergeCell ref="EF116:EJ116"/>
    <mergeCell ref="EF115:EJ115"/>
    <mergeCell ref="A112:AA112"/>
    <mergeCell ref="AB112:AS112"/>
    <mergeCell ref="AT112:AZ112"/>
    <mergeCell ref="BC112:BI112"/>
    <mergeCell ref="BL112:BR112"/>
    <mergeCell ref="BU112:CA112"/>
    <mergeCell ref="CD112:CJ112"/>
    <mergeCell ref="CM112:CS112"/>
    <mergeCell ref="CV112:DD112"/>
    <mergeCell ref="DE109:DM109"/>
    <mergeCell ref="DN109:DV109"/>
    <mergeCell ref="DW115:EA115"/>
    <mergeCell ref="AB115:AS115"/>
    <mergeCell ref="AT115:AZ115"/>
    <mergeCell ref="BC115:BI115"/>
    <mergeCell ref="BL115:BR115"/>
    <mergeCell ref="BU115:CA115"/>
    <mergeCell ref="CM114:CS114"/>
    <mergeCell ref="CV114:DD114"/>
    <mergeCell ref="CV113:DD113"/>
    <mergeCell ref="DE113:DM113"/>
    <mergeCell ref="DN113:DV113"/>
    <mergeCell ref="DW113:EA113"/>
    <mergeCell ref="DE112:DM112"/>
    <mergeCell ref="DN112:DV112"/>
    <mergeCell ref="DW112:EA112"/>
    <mergeCell ref="EF109:EJ109"/>
    <mergeCell ref="A116:AA116"/>
    <mergeCell ref="AB116:AS116"/>
    <mergeCell ref="AT116:AZ116"/>
    <mergeCell ref="BC116:BI116"/>
    <mergeCell ref="BL116:BR116"/>
    <mergeCell ref="BU116:CA116"/>
    <mergeCell ref="CD116:CJ116"/>
    <mergeCell ref="CM116:CS116"/>
    <mergeCell ref="CV116:DD116"/>
    <mergeCell ref="CD115:CJ115"/>
    <mergeCell ref="CM115:CS115"/>
    <mergeCell ref="CV115:DD115"/>
    <mergeCell ref="DE115:DM115"/>
    <mergeCell ref="DN115:DV115"/>
    <mergeCell ref="A54:AA54"/>
    <mergeCell ref="AB54:AS54"/>
    <mergeCell ref="AT54:AZ54"/>
    <mergeCell ref="BC54:BI54"/>
    <mergeCell ref="BL54:BR54"/>
    <mergeCell ref="BU54:CA54"/>
    <mergeCell ref="CD54:CJ54"/>
    <mergeCell ref="CM54:CS54"/>
    <mergeCell ref="CV54:DD54"/>
    <mergeCell ref="DE54:DM54"/>
    <mergeCell ref="DN54:DV54"/>
    <mergeCell ref="BL61:BR61"/>
    <mergeCell ref="BU61:CA61"/>
    <mergeCell ref="CD61:CJ61"/>
    <mergeCell ref="CM61:CS61"/>
    <mergeCell ref="CV61:DD61"/>
    <mergeCell ref="DE61:DM61"/>
    <mergeCell ref="DN61:DV61"/>
    <mergeCell ref="A114:AA114"/>
    <mergeCell ref="A58:AA58"/>
    <mergeCell ref="AB58:AS58"/>
    <mergeCell ref="AT58:AZ58"/>
    <mergeCell ref="BC58:BI58"/>
    <mergeCell ref="BL58:BR58"/>
    <mergeCell ref="BU58:CA58"/>
    <mergeCell ref="CD58:CJ58"/>
    <mergeCell ref="CM58:CS58"/>
    <mergeCell ref="CV58:DD58"/>
    <mergeCell ref="DE58:DM58"/>
    <mergeCell ref="DN58:DV58"/>
    <mergeCell ref="A113:AA113"/>
    <mergeCell ref="AB113:AS113"/>
    <mergeCell ref="AT113:AZ113"/>
    <mergeCell ref="BC113:BI113"/>
    <mergeCell ref="BL113:BR113"/>
    <mergeCell ref="BU113:CA113"/>
    <mergeCell ref="DE114:DM114"/>
    <mergeCell ref="DE108:DM108"/>
    <mergeCell ref="DN108:DV108"/>
    <mergeCell ref="AB96:AS96"/>
    <mergeCell ref="AT96:AZ96"/>
    <mergeCell ref="BC96:BI96"/>
    <mergeCell ref="BL96:BR96"/>
    <mergeCell ref="BU96:CA96"/>
    <mergeCell ref="CD96:CJ96"/>
    <mergeCell ref="CM96:CS96"/>
    <mergeCell ref="CV96:DD96"/>
    <mergeCell ref="CD95:CJ95"/>
    <mergeCell ref="CM95:CS95"/>
    <mergeCell ref="CV95:DD95"/>
    <mergeCell ref="CD57:CJ57"/>
    <mergeCell ref="CM57:CS57"/>
    <mergeCell ref="CV57:DD57"/>
    <mergeCell ref="DE57:DM57"/>
    <mergeCell ref="DN57:DV57"/>
    <mergeCell ref="A62:AA62"/>
    <mergeCell ref="AB62:AS62"/>
    <mergeCell ref="AT62:AZ62"/>
    <mergeCell ref="BC62:BI62"/>
    <mergeCell ref="BL62:BR62"/>
    <mergeCell ref="BU62:CA62"/>
    <mergeCell ref="CD62:CJ62"/>
    <mergeCell ref="CM62:CS62"/>
    <mergeCell ref="CV62:DD62"/>
    <mergeCell ref="DE62:DM62"/>
    <mergeCell ref="DN62:DV62"/>
    <mergeCell ref="DW62:EA62"/>
    <mergeCell ref="DN59:DV59"/>
    <mergeCell ref="EF62:EJ62"/>
    <mergeCell ref="A61:AA61"/>
    <mergeCell ref="AB61:AS61"/>
    <mergeCell ref="AT61:AZ61"/>
    <mergeCell ref="BC61:BI61"/>
    <mergeCell ref="DW61:EA61"/>
    <mergeCell ref="EF61:EJ61"/>
    <mergeCell ref="DW57:EA57"/>
    <mergeCell ref="EF57:EJ57"/>
    <mergeCell ref="CD56:CJ56"/>
    <mergeCell ref="CM56:CS56"/>
    <mergeCell ref="CV56:DD56"/>
    <mergeCell ref="DE56:DM56"/>
    <mergeCell ref="DN56:DV56"/>
    <mergeCell ref="DW56:EA56"/>
    <mergeCell ref="A56:AA56"/>
    <mergeCell ref="AB56:AS56"/>
    <mergeCell ref="AT56:AZ56"/>
    <mergeCell ref="BC56:BI56"/>
    <mergeCell ref="BL56:BR56"/>
    <mergeCell ref="BU56:CA56"/>
    <mergeCell ref="EF56:EJ56"/>
    <mergeCell ref="A59:AA59"/>
    <mergeCell ref="AB59:AS59"/>
    <mergeCell ref="AT59:AZ59"/>
    <mergeCell ref="BC59:BI59"/>
    <mergeCell ref="BL59:BR59"/>
    <mergeCell ref="BU59:CA59"/>
    <mergeCell ref="CD59:CJ59"/>
    <mergeCell ref="CM59:CS59"/>
    <mergeCell ref="CV59:DD59"/>
    <mergeCell ref="DE59:DM59"/>
  </mergeCells>
  <phoneticPr fontId="1"/>
  <pageMargins left="0.59055118110236227" right="0.59055118110236227" top="0.59055118110236227" bottom="0.59055118110236227" header="0" footer="0"/>
  <pageSetup paperSize="9" scale="99" fitToWidth="2" fitToHeight="0" pageOrder="overThenDown" orientation="portrait" r:id="rId1"/>
  <headerFooter alignWithMargins="0"/>
  <rowBreaks count="1" manualBreakCount="1">
    <brk id="67" max="143" man="1"/>
  </rowBreaks>
  <colBreaks count="1" manualBreakCount="1">
    <brk id="72" max="10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2"/>
  <sheetViews>
    <sheetView view="pageBreakPreview" zoomScaleNormal="100" zoomScaleSheetLayoutView="100" workbookViewId="0">
      <selection activeCell="A4" sqref="A4:BI4"/>
    </sheetView>
  </sheetViews>
  <sheetFormatPr defaultRowHeight="13" x14ac:dyDescent="0.2"/>
  <cols>
    <col min="1" max="61" width="1.453125" style="77" customWidth="1"/>
    <col min="62" max="69" width="9" style="77" customWidth="1"/>
    <col min="70" max="78" width="9.26953125" style="77" customWidth="1"/>
    <col min="79" max="256" width="9" style="77"/>
    <col min="257" max="317" width="1.453125" style="77" customWidth="1"/>
    <col min="318" max="325" width="9" style="77" customWidth="1"/>
    <col min="326" max="334" width="9.26953125" style="77" customWidth="1"/>
    <col min="335" max="512" width="9" style="77"/>
    <col min="513" max="573" width="1.453125" style="77" customWidth="1"/>
    <col min="574" max="581" width="9" style="77" customWidth="1"/>
    <col min="582" max="590" width="9.26953125" style="77" customWidth="1"/>
    <col min="591" max="768" width="9" style="77"/>
    <col min="769" max="829" width="1.453125" style="77" customWidth="1"/>
    <col min="830" max="837" width="9" style="77" customWidth="1"/>
    <col min="838" max="846" width="9.26953125" style="77" customWidth="1"/>
    <col min="847" max="1024" width="9" style="77"/>
    <col min="1025" max="1085" width="1.453125" style="77" customWidth="1"/>
    <col min="1086" max="1093" width="9" style="77" customWidth="1"/>
    <col min="1094" max="1102" width="9.26953125" style="77" customWidth="1"/>
    <col min="1103" max="1280" width="9" style="77"/>
    <col min="1281" max="1341" width="1.453125" style="77" customWidth="1"/>
    <col min="1342" max="1349" width="9" style="77" customWidth="1"/>
    <col min="1350" max="1358" width="9.26953125" style="77" customWidth="1"/>
    <col min="1359" max="1536" width="9" style="77"/>
    <col min="1537" max="1597" width="1.453125" style="77" customWidth="1"/>
    <col min="1598" max="1605" width="9" style="77" customWidth="1"/>
    <col min="1606" max="1614" width="9.26953125" style="77" customWidth="1"/>
    <col min="1615" max="1792" width="9" style="77"/>
    <col min="1793" max="1853" width="1.453125" style="77" customWidth="1"/>
    <col min="1854" max="1861" width="9" style="77" customWidth="1"/>
    <col min="1862" max="1870" width="9.26953125" style="77" customWidth="1"/>
    <col min="1871" max="2048" width="9" style="77"/>
    <col min="2049" max="2109" width="1.453125" style="77" customWidth="1"/>
    <col min="2110" max="2117" width="9" style="77" customWidth="1"/>
    <col min="2118" max="2126" width="9.26953125" style="77" customWidth="1"/>
    <col min="2127" max="2304" width="9" style="77"/>
    <col min="2305" max="2365" width="1.453125" style="77" customWidth="1"/>
    <col min="2366" max="2373" width="9" style="77" customWidth="1"/>
    <col min="2374" max="2382" width="9.26953125" style="77" customWidth="1"/>
    <col min="2383" max="2560" width="9" style="77"/>
    <col min="2561" max="2621" width="1.453125" style="77" customWidth="1"/>
    <col min="2622" max="2629" width="9" style="77" customWidth="1"/>
    <col min="2630" max="2638" width="9.26953125" style="77" customWidth="1"/>
    <col min="2639" max="2816" width="9" style="77"/>
    <col min="2817" max="2877" width="1.453125" style="77" customWidth="1"/>
    <col min="2878" max="2885" width="9" style="77" customWidth="1"/>
    <col min="2886" max="2894" width="9.26953125" style="77" customWidth="1"/>
    <col min="2895" max="3072" width="9" style="77"/>
    <col min="3073" max="3133" width="1.453125" style="77" customWidth="1"/>
    <col min="3134" max="3141" width="9" style="77" customWidth="1"/>
    <col min="3142" max="3150" width="9.26953125" style="77" customWidth="1"/>
    <col min="3151" max="3328" width="9" style="77"/>
    <col min="3329" max="3389" width="1.453125" style="77" customWidth="1"/>
    <col min="3390" max="3397" width="9" style="77" customWidth="1"/>
    <col min="3398" max="3406" width="9.26953125" style="77" customWidth="1"/>
    <col min="3407" max="3584" width="9" style="77"/>
    <col min="3585" max="3645" width="1.453125" style="77" customWidth="1"/>
    <col min="3646" max="3653" width="9" style="77" customWidth="1"/>
    <col min="3654" max="3662" width="9.26953125" style="77" customWidth="1"/>
    <col min="3663" max="3840" width="9" style="77"/>
    <col min="3841" max="3901" width="1.453125" style="77" customWidth="1"/>
    <col min="3902" max="3909" width="9" style="77" customWidth="1"/>
    <col min="3910" max="3918" width="9.26953125" style="77" customWidth="1"/>
    <col min="3919" max="4096" width="9" style="77"/>
    <col min="4097" max="4157" width="1.453125" style="77" customWidth="1"/>
    <col min="4158" max="4165" width="9" style="77" customWidth="1"/>
    <col min="4166" max="4174" width="9.26953125" style="77" customWidth="1"/>
    <col min="4175" max="4352" width="9" style="77"/>
    <col min="4353" max="4413" width="1.453125" style="77" customWidth="1"/>
    <col min="4414" max="4421" width="9" style="77" customWidth="1"/>
    <col min="4422" max="4430" width="9.26953125" style="77" customWidth="1"/>
    <col min="4431" max="4608" width="9" style="77"/>
    <col min="4609" max="4669" width="1.453125" style="77" customWidth="1"/>
    <col min="4670" max="4677" width="9" style="77" customWidth="1"/>
    <col min="4678" max="4686" width="9.26953125" style="77" customWidth="1"/>
    <col min="4687" max="4864" width="9" style="77"/>
    <col min="4865" max="4925" width="1.453125" style="77" customWidth="1"/>
    <col min="4926" max="4933" width="9" style="77" customWidth="1"/>
    <col min="4934" max="4942" width="9.26953125" style="77" customWidth="1"/>
    <col min="4943" max="5120" width="9" style="77"/>
    <col min="5121" max="5181" width="1.453125" style="77" customWidth="1"/>
    <col min="5182" max="5189" width="9" style="77" customWidth="1"/>
    <col min="5190" max="5198" width="9.26953125" style="77" customWidth="1"/>
    <col min="5199" max="5376" width="9" style="77"/>
    <col min="5377" max="5437" width="1.453125" style="77" customWidth="1"/>
    <col min="5438" max="5445" width="9" style="77" customWidth="1"/>
    <col min="5446" max="5454" width="9.26953125" style="77" customWidth="1"/>
    <col min="5455" max="5632" width="9" style="77"/>
    <col min="5633" max="5693" width="1.453125" style="77" customWidth="1"/>
    <col min="5694" max="5701" width="9" style="77" customWidth="1"/>
    <col min="5702" max="5710" width="9.26953125" style="77" customWidth="1"/>
    <col min="5711" max="5888" width="9" style="77"/>
    <col min="5889" max="5949" width="1.453125" style="77" customWidth="1"/>
    <col min="5950" max="5957" width="9" style="77" customWidth="1"/>
    <col min="5958" max="5966" width="9.26953125" style="77" customWidth="1"/>
    <col min="5967" max="6144" width="9" style="77"/>
    <col min="6145" max="6205" width="1.453125" style="77" customWidth="1"/>
    <col min="6206" max="6213" width="9" style="77" customWidth="1"/>
    <col min="6214" max="6222" width="9.26953125" style="77" customWidth="1"/>
    <col min="6223" max="6400" width="9" style="77"/>
    <col min="6401" max="6461" width="1.453125" style="77" customWidth="1"/>
    <col min="6462" max="6469" width="9" style="77" customWidth="1"/>
    <col min="6470" max="6478" width="9.26953125" style="77" customWidth="1"/>
    <col min="6479" max="6656" width="9" style="77"/>
    <col min="6657" max="6717" width="1.453125" style="77" customWidth="1"/>
    <col min="6718" max="6725" width="9" style="77" customWidth="1"/>
    <col min="6726" max="6734" width="9.26953125" style="77" customWidth="1"/>
    <col min="6735" max="6912" width="9" style="77"/>
    <col min="6913" max="6973" width="1.453125" style="77" customWidth="1"/>
    <col min="6974" max="6981" width="9" style="77" customWidth="1"/>
    <col min="6982" max="6990" width="9.26953125" style="77" customWidth="1"/>
    <col min="6991" max="7168" width="9" style="77"/>
    <col min="7169" max="7229" width="1.453125" style="77" customWidth="1"/>
    <col min="7230" max="7237" width="9" style="77" customWidth="1"/>
    <col min="7238" max="7246" width="9.26953125" style="77" customWidth="1"/>
    <col min="7247" max="7424" width="9" style="77"/>
    <col min="7425" max="7485" width="1.453125" style="77" customWidth="1"/>
    <col min="7486" max="7493" width="9" style="77" customWidth="1"/>
    <col min="7494" max="7502" width="9.26953125" style="77" customWidth="1"/>
    <col min="7503" max="7680" width="9" style="77"/>
    <col min="7681" max="7741" width="1.453125" style="77" customWidth="1"/>
    <col min="7742" max="7749" width="9" style="77" customWidth="1"/>
    <col min="7750" max="7758" width="9.26953125" style="77" customWidth="1"/>
    <col min="7759" max="7936" width="9" style="77"/>
    <col min="7937" max="7997" width="1.453125" style="77" customWidth="1"/>
    <col min="7998" max="8005" width="9" style="77" customWidth="1"/>
    <col min="8006" max="8014" width="9.26953125" style="77" customWidth="1"/>
    <col min="8015" max="8192" width="9" style="77"/>
    <col min="8193" max="8253" width="1.453125" style="77" customWidth="1"/>
    <col min="8254" max="8261" width="9" style="77" customWidth="1"/>
    <col min="8262" max="8270" width="9.26953125" style="77" customWidth="1"/>
    <col min="8271" max="8448" width="9" style="77"/>
    <col min="8449" max="8509" width="1.453125" style="77" customWidth="1"/>
    <col min="8510" max="8517" width="9" style="77" customWidth="1"/>
    <col min="8518" max="8526" width="9.26953125" style="77" customWidth="1"/>
    <col min="8527" max="8704" width="9" style="77"/>
    <col min="8705" max="8765" width="1.453125" style="77" customWidth="1"/>
    <col min="8766" max="8773" width="9" style="77" customWidth="1"/>
    <col min="8774" max="8782" width="9.26953125" style="77" customWidth="1"/>
    <col min="8783" max="8960" width="9" style="77"/>
    <col min="8961" max="9021" width="1.453125" style="77" customWidth="1"/>
    <col min="9022" max="9029" width="9" style="77" customWidth="1"/>
    <col min="9030" max="9038" width="9.26953125" style="77" customWidth="1"/>
    <col min="9039" max="9216" width="9" style="77"/>
    <col min="9217" max="9277" width="1.453125" style="77" customWidth="1"/>
    <col min="9278" max="9285" width="9" style="77" customWidth="1"/>
    <col min="9286" max="9294" width="9.26953125" style="77" customWidth="1"/>
    <col min="9295" max="9472" width="9" style="77"/>
    <col min="9473" max="9533" width="1.453125" style="77" customWidth="1"/>
    <col min="9534" max="9541" width="9" style="77" customWidth="1"/>
    <col min="9542" max="9550" width="9.26953125" style="77" customWidth="1"/>
    <col min="9551" max="9728" width="9" style="77"/>
    <col min="9729" max="9789" width="1.453125" style="77" customWidth="1"/>
    <col min="9790" max="9797" width="9" style="77" customWidth="1"/>
    <col min="9798" max="9806" width="9.26953125" style="77" customWidth="1"/>
    <col min="9807" max="9984" width="9" style="77"/>
    <col min="9985" max="10045" width="1.453125" style="77" customWidth="1"/>
    <col min="10046" max="10053" width="9" style="77" customWidth="1"/>
    <col min="10054" max="10062" width="9.26953125" style="77" customWidth="1"/>
    <col min="10063" max="10240" width="9" style="77"/>
    <col min="10241" max="10301" width="1.453125" style="77" customWidth="1"/>
    <col min="10302" max="10309" width="9" style="77" customWidth="1"/>
    <col min="10310" max="10318" width="9.26953125" style="77" customWidth="1"/>
    <col min="10319" max="10496" width="9" style="77"/>
    <col min="10497" max="10557" width="1.453125" style="77" customWidth="1"/>
    <col min="10558" max="10565" width="9" style="77" customWidth="1"/>
    <col min="10566" max="10574" width="9.26953125" style="77" customWidth="1"/>
    <col min="10575" max="10752" width="9" style="77"/>
    <col min="10753" max="10813" width="1.453125" style="77" customWidth="1"/>
    <col min="10814" max="10821" width="9" style="77" customWidth="1"/>
    <col min="10822" max="10830" width="9.26953125" style="77" customWidth="1"/>
    <col min="10831" max="11008" width="9" style="77"/>
    <col min="11009" max="11069" width="1.453125" style="77" customWidth="1"/>
    <col min="11070" max="11077" width="9" style="77" customWidth="1"/>
    <col min="11078" max="11086" width="9.26953125" style="77" customWidth="1"/>
    <col min="11087" max="11264" width="9" style="77"/>
    <col min="11265" max="11325" width="1.453125" style="77" customWidth="1"/>
    <col min="11326" max="11333" width="9" style="77" customWidth="1"/>
    <col min="11334" max="11342" width="9.26953125" style="77" customWidth="1"/>
    <col min="11343" max="11520" width="9" style="77"/>
    <col min="11521" max="11581" width="1.453125" style="77" customWidth="1"/>
    <col min="11582" max="11589" width="9" style="77" customWidth="1"/>
    <col min="11590" max="11598" width="9.26953125" style="77" customWidth="1"/>
    <col min="11599" max="11776" width="9" style="77"/>
    <col min="11777" max="11837" width="1.453125" style="77" customWidth="1"/>
    <col min="11838" max="11845" width="9" style="77" customWidth="1"/>
    <col min="11846" max="11854" width="9.26953125" style="77" customWidth="1"/>
    <col min="11855" max="12032" width="9" style="77"/>
    <col min="12033" max="12093" width="1.453125" style="77" customWidth="1"/>
    <col min="12094" max="12101" width="9" style="77" customWidth="1"/>
    <col min="12102" max="12110" width="9.26953125" style="77" customWidth="1"/>
    <col min="12111" max="12288" width="9" style="77"/>
    <col min="12289" max="12349" width="1.453125" style="77" customWidth="1"/>
    <col min="12350" max="12357" width="9" style="77" customWidth="1"/>
    <col min="12358" max="12366" width="9.26953125" style="77" customWidth="1"/>
    <col min="12367" max="12544" width="9" style="77"/>
    <col min="12545" max="12605" width="1.453125" style="77" customWidth="1"/>
    <col min="12606" max="12613" width="9" style="77" customWidth="1"/>
    <col min="12614" max="12622" width="9.26953125" style="77" customWidth="1"/>
    <col min="12623" max="12800" width="9" style="77"/>
    <col min="12801" max="12861" width="1.453125" style="77" customWidth="1"/>
    <col min="12862" max="12869" width="9" style="77" customWidth="1"/>
    <col min="12870" max="12878" width="9.26953125" style="77" customWidth="1"/>
    <col min="12879" max="13056" width="9" style="77"/>
    <col min="13057" max="13117" width="1.453125" style="77" customWidth="1"/>
    <col min="13118" max="13125" width="9" style="77" customWidth="1"/>
    <col min="13126" max="13134" width="9.26953125" style="77" customWidth="1"/>
    <col min="13135" max="13312" width="9" style="77"/>
    <col min="13313" max="13373" width="1.453125" style="77" customWidth="1"/>
    <col min="13374" max="13381" width="9" style="77" customWidth="1"/>
    <col min="13382" max="13390" width="9.26953125" style="77" customWidth="1"/>
    <col min="13391" max="13568" width="9" style="77"/>
    <col min="13569" max="13629" width="1.453125" style="77" customWidth="1"/>
    <col min="13630" max="13637" width="9" style="77" customWidth="1"/>
    <col min="13638" max="13646" width="9.26953125" style="77" customWidth="1"/>
    <col min="13647" max="13824" width="9" style="77"/>
    <col min="13825" max="13885" width="1.453125" style="77" customWidth="1"/>
    <col min="13886" max="13893" width="9" style="77" customWidth="1"/>
    <col min="13894" max="13902" width="9.26953125" style="77" customWidth="1"/>
    <col min="13903" max="14080" width="9" style="77"/>
    <col min="14081" max="14141" width="1.453125" style="77" customWidth="1"/>
    <col min="14142" max="14149" width="9" style="77" customWidth="1"/>
    <col min="14150" max="14158" width="9.26953125" style="77" customWidth="1"/>
    <col min="14159" max="14336" width="9" style="77"/>
    <col min="14337" max="14397" width="1.453125" style="77" customWidth="1"/>
    <col min="14398" max="14405" width="9" style="77" customWidth="1"/>
    <col min="14406" max="14414" width="9.26953125" style="77" customWidth="1"/>
    <col min="14415" max="14592" width="9" style="77"/>
    <col min="14593" max="14653" width="1.453125" style="77" customWidth="1"/>
    <col min="14654" max="14661" width="9" style="77" customWidth="1"/>
    <col min="14662" max="14670" width="9.26953125" style="77" customWidth="1"/>
    <col min="14671" max="14848" width="9" style="77"/>
    <col min="14849" max="14909" width="1.453125" style="77" customWidth="1"/>
    <col min="14910" max="14917" width="9" style="77" customWidth="1"/>
    <col min="14918" max="14926" width="9.26953125" style="77" customWidth="1"/>
    <col min="14927" max="15104" width="9" style="77"/>
    <col min="15105" max="15165" width="1.453125" style="77" customWidth="1"/>
    <col min="15166" max="15173" width="9" style="77" customWidth="1"/>
    <col min="15174" max="15182" width="9.26953125" style="77" customWidth="1"/>
    <col min="15183" max="15360" width="9" style="77"/>
    <col min="15361" max="15421" width="1.453125" style="77" customWidth="1"/>
    <col min="15422" max="15429" width="9" style="77" customWidth="1"/>
    <col min="15430" max="15438" width="9.26953125" style="77" customWidth="1"/>
    <col min="15439" max="15616" width="9" style="77"/>
    <col min="15617" max="15677" width="1.453125" style="77" customWidth="1"/>
    <col min="15678" max="15685" width="9" style="77" customWidth="1"/>
    <col min="15686" max="15694" width="9.26953125" style="77" customWidth="1"/>
    <col min="15695" max="15872" width="9" style="77"/>
    <col min="15873" max="15933" width="1.453125" style="77" customWidth="1"/>
    <col min="15934" max="15941" width="9" style="77" customWidth="1"/>
    <col min="15942" max="15950" width="9.26953125" style="77" customWidth="1"/>
    <col min="15951" max="16128" width="9" style="77"/>
    <col min="16129" max="16189" width="1.453125" style="77" customWidth="1"/>
    <col min="16190" max="16197" width="9" style="77" customWidth="1"/>
    <col min="16198" max="16206" width="9.26953125" style="77" customWidth="1"/>
    <col min="16207" max="16384" width="9" style="77"/>
  </cols>
  <sheetData>
    <row r="1" spans="1:65" x14ac:dyDescent="0.2">
      <c r="A1" s="140" t="s">
        <v>364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4" spans="1:65" ht="21" customHeight="1" x14ac:dyDescent="0.2">
      <c r="A4" s="353" t="s">
        <v>386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353"/>
      <c r="AM4" s="353"/>
      <c r="AN4" s="353"/>
      <c r="AO4" s="353"/>
      <c r="AP4" s="353"/>
      <c r="AQ4" s="353"/>
      <c r="AR4" s="353"/>
      <c r="AS4" s="353"/>
      <c r="AT4" s="353"/>
      <c r="AU4" s="353"/>
      <c r="AV4" s="353"/>
      <c r="AW4" s="353"/>
      <c r="AX4" s="353"/>
      <c r="AY4" s="353"/>
      <c r="AZ4" s="353"/>
      <c r="BA4" s="353"/>
      <c r="BB4" s="353"/>
      <c r="BC4" s="353"/>
      <c r="BD4" s="353"/>
      <c r="BE4" s="353"/>
      <c r="BF4" s="353"/>
      <c r="BG4" s="353"/>
      <c r="BH4" s="353"/>
      <c r="BI4" s="353"/>
    </row>
    <row r="5" spans="1:65" x14ac:dyDescent="0.2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</row>
    <row r="6" spans="1:65" x14ac:dyDescent="0.2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00"/>
      <c r="BB6" s="100"/>
      <c r="BC6" s="100"/>
      <c r="BD6" s="100"/>
      <c r="BE6" s="100"/>
      <c r="BF6" s="100"/>
      <c r="BG6" s="100"/>
      <c r="BH6" s="100"/>
      <c r="BI6" s="100" t="s">
        <v>277</v>
      </c>
    </row>
    <row r="7" spans="1:65" x14ac:dyDescent="0.2">
      <c r="A7" s="340" t="s">
        <v>271</v>
      </c>
      <c r="B7" s="340"/>
      <c r="C7" s="340"/>
      <c r="D7" s="340"/>
      <c r="E7" s="340"/>
      <c r="F7" s="340"/>
      <c r="G7" s="340"/>
      <c r="H7" s="340"/>
      <c r="I7" s="340"/>
      <c r="J7" s="340"/>
      <c r="K7" s="341"/>
      <c r="L7" s="354" t="s">
        <v>245</v>
      </c>
      <c r="M7" s="340"/>
      <c r="N7" s="340"/>
      <c r="O7" s="340"/>
      <c r="P7" s="340"/>
      <c r="Q7" s="340"/>
      <c r="R7" s="340"/>
      <c r="S7" s="340"/>
      <c r="T7" s="340"/>
      <c r="U7" s="341"/>
      <c r="V7" s="354" t="s">
        <v>246</v>
      </c>
      <c r="W7" s="340"/>
      <c r="X7" s="340"/>
      <c r="Y7" s="340"/>
      <c r="Z7" s="340"/>
      <c r="AA7" s="340"/>
      <c r="AB7" s="340"/>
      <c r="AC7" s="340"/>
      <c r="AD7" s="340"/>
      <c r="AE7" s="341"/>
      <c r="AF7" s="354" t="s">
        <v>247</v>
      </c>
      <c r="AG7" s="340"/>
      <c r="AH7" s="340"/>
      <c r="AI7" s="340"/>
      <c r="AJ7" s="340"/>
      <c r="AK7" s="340"/>
      <c r="AL7" s="340"/>
      <c r="AM7" s="340"/>
      <c r="AN7" s="340"/>
      <c r="AO7" s="341"/>
      <c r="AP7" s="354" t="s">
        <v>248</v>
      </c>
      <c r="AQ7" s="340"/>
      <c r="AR7" s="340"/>
      <c r="AS7" s="340"/>
      <c r="AT7" s="340"/>
      <c r="AU7" s="340"/>
      <c r="AV7" s="340"/>
      <c r="AW7" s="340"/>
      <c r="AX7" s="340"/>
      <c r="AY7" s="341"/>
      <c r="AZ7" s="340" t="s">
        <v>249</v>
      </c>
      <c r="BA7" s="340"/>
      <c r="BB7" s="340"/>
      <c r="BC7" s="340"/>
      <c r="BD7" s="340"/>
      <c r="BE7" s="340"/>
      <c r="BF7" s="340"/>
      <c r="BG7" s="340"/>
      <c r="BH7" s="340"/>
      <c r="BI7" s="340"/>
    </row>
    <row r="8" spans="1:65" x14ac:dyDescent="0.2">
      <c r="A8" s="342"/>
      <c r="B8" s="342"/>
      <c r="C8" s="342"/>
      <c r="D8" s="342"/>
      <c r="E8" s="342"/>
      <c r="F8" s="342"/>
      <c r="G8" s="342"/>
      <c r="H8" s="342"/>
      <c r="I8" s="342"/>
      <c r="J8" s="342"/>
      <c r="K8" s="343"/>
      <c r="L8" s="345"/>
      <c r="M8" s="342"/>
      <c r="N8" s="342"/>
      <c r="O8" s="342"/>
      <c r="P8" s="342"/>
      <c r="Q8" s="342"/>
      <c r="R8" s="342"/>
      <c r="S8" s="342"/>
      <c r="T8" s="342"/>
      <c r="U8" s="343"/>
      <c r="V8" s="345"/>
      <c r="W8" s="342"/>
      <c r="X8" s="342"/>
      <c r="Y8" s="342"/>
      <c r="Z8" s="342"/>
      <c r="AA8" s="342"/>
      <c r="AB8" s="342"/>
      <c r="AC8" s="342"/>
      <c r="AD8" s="342"/>
      <c r="AE8" s="343"/>
      <c r="AF8" s="345"/>
      <c r="AG8" s="342"/>
      <c r="AH8" s="342"/>
      <c r="AI8" s="342"/>
      <c r="AJ8" s="342"/>
      <c r="AK8" s="342"/>
      <c r="AL8" s="342"/>
      <c r="AM8" s="342"/>
      <c r="AN8" s="342"/>
      <c r="AO8" s="343"/>
      <c r="AP8" s="345"/>
      <c r="AQ8" s="342"/>
      <c r="AR8" s="342"/>
      <c r="AS8" s="342"/>
      <c r="AT8" s="342"/>
      <c r="AU8" s="342"/>
      <c r="AV8" s="342"/>
      <c r="AW8" s="342"/>
      <c r="AX8" s="342"/>
      <c r="AY8" s="343"/>
      <c r="AZ8" s="342"/>
      <c r="BA8" s="342"/>
      <c r="BB8" s="342"/>
      <c r="BC8" s="342"/>
      <c r="BD8" s="342"/>
      <c r="BE8" s="342"/>
      <c r="BF8" s="342"/>
      <c r="BG8" s="342"/>
      <c r="BH8" s="342"/>
      <c r="BI8" s="342"/>
    </row>
    <row r="9" spans="1:65" x14ac:dyDescent="0.2">
      <c r="A9" s="336" t="s">
        <v>399</v>
      </c>
      <c r="B9" s="336"/>
      <c r="C9" s="336"/>
      <c r="D9" s="336"/>
      <c r="E9" s="336"/>
      <c r="F9" s="336"/>
      <c r="G9" s="336"/>
      <c r="H9" s="336"/>
      <c r="I9" s="336"/>
      <c r="J9" s="336"/>
      <c r="K9" s="337"/>
      <c r="L9" s="351">
        <v>45847919</v>
      </c>
      <c r="M9" s="339"/>
      <c r="N9" s="339"/>
      <c r="O9" s="339"/>
      <c r="P9" s="339"/>
      <c r="Q9" s="339"/>
      <c r="R9" s="339"/>
      <c r="S9" s="339"/>
      <c r="T9" s="339"/>
      <c r="U9" s="339"/>
      <c r="V9" s="339">
        <v>21126880</v>
      </c>
      <c r="W9" s="339"/>
      <c r="X9" s="339"/>
      <c r="Y9" s="339"/>
      <c r="Z9" s="339"/>
      <c r="AA9" s="339"/>
      <c r="AB9" s="339"/>
      <c r="AC9" s="339"/>
      <c r="AD9" s="339"/>
      <c r="AE9" s="339"/>
      <c r="AF9" s="339">
        <v>393070</v>
      </c>
      <c r="AG9" s="339"/>
      <c r="AH9" s="339"/>
      <c r="AI9" s="339"/>
      <c r="AJ9" s="339"/>
      <c r="AK9" s="339"/>
      <c r="AL9" s="339"/>
      <c r="AM9" s="339"/>
      <c r="AN9" s="339"/>
      <c r="AO9" s="339"/>
      <c r="AP9" s="355">
        <v>36302</v>
      </c>
      <c r="AQ9" s="355"/>
      <c r="AR9" s="355"/>
      <c r="AS9" s="355"/>
      <c r="AT9" s="355"/>
      <c r="AU9" s="355"/>
      <c r="AV9" s="355"/>
      <c r="AW9" s="355"/>
      <c r="AX9" s="178"/>
      <c r="AY9" s="178"/>
      <c r="AZ9" s="334">
        <v>69169</v>
      </c>
      <c r="BA9" s="335"/>
      <c r="BB9" s="335"/>
      <c r="BC9" s="335"/>
      <c r="BD9" s="335"/>
      <c r="BE9" s="335"/>
      <c r="BF9" s="335"/>
      <c r="BG9" s="335"/>
      <c r="BH9" s="173"/>
      <c r="BI9" s="173"/>
      <c r="BJ9" s="92"/>
    </row>
    <row r="10" spans="1:65" x14ac:dyDescent="0.2">
      <c r="A10" s="336" t="s">
        <v>272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7"/>
      <c r="L10" s="351">
        <v>53589528</v>
      </c>
      <c r="M10" s="339"/>
      <c r="N10" s="339"/>
      <c r="O10" s="339"/>
      <c r="P10" s="339"/>
      <c r="Q10" s="339"/>
      <c r="R10" s="339"/>
      <c r="S10" s="339"/>
      <c r="T10" s="339"/>
      <c r="U10" s="339"/>
      <c r="V10" s="339">
        <v>21410145</v>
      </c>
      <c r="W10" s="339"/>
      <c r="X10" s="339"/>
      <c r="Y10" s="339"/>
      <c r="Z10" s="339"/>
      <c r="AA10" s="339"/>
      <c r="AB10" s="339"/>
      <c r="AC10" s="339"/>
      <c r="AD10" s="339"/>
      <c r="AE10" s="339"/>
      <c r="AF10" s="339">
        <v>412985</v>
      </c>
      <c r="AG10" s="339"/>
      <c r="AH10" s="339"/>
      <c r="AI10" s="339"/>
      <c r="AJ10" s="339"/>
      <c r="AK10" s="339"/>
      <c r="AL10" s="339"/>
      <c r="AM10" s="339"/>
      <c r="AN10" s="339"/>
      <c r="AO10" s="339"/>
      <c r="AP10" s="352">
        <v>17303</v>
      </c>
      <c r="AQ10" s="352"/>
      <c r="AR10" s="352"/>
      <c r="AS10" s="352"/>
      <c r="AT10" s="352"/>
      <c r="AU10" s="352"/>
      <c r="AV10" s="352"/>
      <c r="AW10" s="352"/>
      <c r="AX10" s="178"/>
      <c r="AY10" s="178"/>
      <c r="AZ10" s="334">
        <v>80405</v>
      </c>
      <c r="BA10" s="335"/>
      <c r="BB10" s="335"/>
      <c r="BC10" s="335"/>
      <c r="BD10" s="335"/>
      <c r="BE10" s="335"/>
      <c r="BF10" s="335"/>
      <c r="BG10" s="335"/>
      <c r="BH10" s="173"/>
      <c r="BI10" s="173"/>
      <c r="BJ10" s="92"/>
      <c r="BK10" s="92"/>
    </row>
    <row r="11" spans="1:65" x14ac:dyDescent="0.2">
      <c r="A11" s="336" t="s">
        <v>273</v>
      </c>
      <c r="B11" s="336"/>
      <c r="C11" s="336"/>
      <c r="D11" s="336"/>
      <c r="E11" s="336"/>
      <c r="F11" s="336"/>
      <c r="G11" s="336"/>
      <c r="H11" s="336"/>
      <c r="I11" s="336"/>
      <c r="J11" s="336"/>
      <c r="K11" s="337"/>
      <c r="L11" s="351">
        <v>63633886</v>
      </c>
      <c r="M11" s="339"/>
      <c r="N11" s="339"/>
      <c r="O11" s="339"/>
      <c r="P11" s="339"/>
      <c r="Q11" s="339"/>
      <c r="R11" s="339"/>
      <c r="S11" s="339"/>
      <c r="T11" s="339"/>
      <c r="U11" s="339"/>
      <c r="V11" s="339">
        <v>20926914</v>
      </c>
      <c r="W11" s="339"/>
      <c r="X11" s="339"/>
      <c r="Y11" s="339"/>
      <c r="Z11" s="339"/>
      <c r="AA11" s="339"/>
      <c r="AB11" s="339"/>
      <c r="AC11" s="339"/>
      <c r="AD11" s="339"/>
      <c r="AE11" s="339"/>
      <c r="AF11" s="339">
        <v>436164</v>
      </c>
      <c r="AG11" s="339"/>
      <c r="AH11" s="339"/>
      <c r="AI11" s="339"/>
      <c r="AJ11" s="339"/>
      <c r="AK11" s="339"/>
      <c r="AL11" s="339"/>
      <c r="AM11" s="339"/>
      <c r="AN11" s="339"/>
      <c r="AO11" s="339"/>
      <c r="AP11" s="352">
        <v>17145</v>
      </c>
      <c r="AQ11" s="352"/>
      <c r="AR11" s="352"/>
      <c r="AS11" s="352"/>
      <c r="AT11" s="352"/>
      <c r="AU11" s="352"/>
      <c r="AV11" s="352"/>
      <c r="AW11" s="352"/>
      <c r="AX11" s="178"/>
      <c r="AY11" s="178"/>
      <c r="AZ11" s="334">
        <v>73047</v>
      </c>
      <c r="BA11" s="335"/>
      <c r="BB11" s="335"/>
      <c r="BC11" s="335"/>
      <c r="BD11" s="335"/>
      <c r="BE11" s="335"/>
      <c r="BF11" s="335"/>
      <c r="BG11" s="335"/>
      <c r="BH11" s="173"/>
      <c r="BI11" s="173"/>
      <c r="BJ11" s="92"/>
      <c r="BK11" s="92"/>
    </row>
    <row r="12" spans="1:65" x14ac:dyDescent="0.2">
      <c r="A12" s="336" t="s">
        <v>373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7"/>
      <c r="L12" s="351">
        <v>56748586</v>
      </c>
      <c r="M12" s="339"/>
      <c r="N12" s="339"/>
      <c r="O12" s="339"/>
      <c r="P12" s="339"/>
      <c r="Q12" s="339"/>
      <c r="R12" s="339"/>
      <c r="S12" s="339"/>
      <c r="T12" s="339"/>
      <c r="U12" s="339"/>
      <c r="V12" s="339">
        <v>20707669</v>
      </c>
      <c r="W12" s="339"/>
      <c r="X12" s="339"/>
      <c r="Y12" s="339"/>
      <c r="Z12" s="339"/>
      <c r="AA12" s="339"/>
      <c r="AB12" s="339"/>
      <c r="AC12" s="339"/>
      <c r="AD12" s="339"/>
      <c r="AE12" s="339"/>
      <c r="AF12" s="339">
        <v>443235</v>
      </c>
      <c r="AG12" s="339"/>
      <c r="AH12" s="339"/>
      <c r="AI12" s="339"/>
      <c r="AJ12" s="339"/>
      <c r="AK12" s="339"/>
      <c r="AL12" s="339"/>
      <c r="AM12" s="339"/>
      <c r="AN12" s="339"/>
      <c r="AO12" s="339"/>
      <c r="AP12" s="352">
        <v>13017</v>
      </c>
      <c r="AQ12" s="352"/>
      <c r="AR12" s="352"/>
      <c r="AS12" s="352"/>
      <c r="AT12" s="352"/>
      <c r="AU12" s="352"/>
      <c r="AV12" s="352"/>
      <c r="AW12" s="352"/>
      <c r="AX12" s="178"/>
      <c r="AY12" s="178"/>
      <c r="AZ12" s="334">
        <v>110425</v>
      </c>
      <c r="BA12" s="335"/>
      <c r="BB12" s="335"/>
      <c r="BC12" s="335"/>
      <c r="BD12" s="335"/>
      <c r="BE12" s="335"/>
      <c r="BF12" s="335"/>
      <c r="BG12" s="335"/>
      <c r="BH12" s="173"/>
      <c r="BI12" s="173"/>
      <c r="BJ12" s="92"/>
      <c r="BK12" s="92"/>
      <c r="BL12" s="92"/>
      <c r="BM12" s="92"/>
    </row>
    <row r="13" spans="1:65" x14ac:dyDescent="0.2">
      <c r="A13" s="529" t="s">
        <v>374</v>
      </c>
      <c r="B13" s="529"/>
      <c r="C13" s="529"/>
      <c r="D13" s="529"/>
      <c r="E13" s="529"/>
      <c r="F13" s="529"/>
      <c r="G13" s="529"/>
      <c r="H13" s="529"/>
      <c r="I13" s="529"/>
      <c r="J13" s="529"/>
      <c r="K13" s="530"/>
      <c r="L13" s="531">
        <f>SUM(V13:BG13,L22,V22,AF22,AP22,AZ22,L31,V31,AF31,AP31,AZ31,L40,V40,AF40,AP40,AZ40,L49,V49,AF49)</f>
        <v>57579185</v>
      </c>
      <c r="M13" s="428"/>
      <c r="N13" s="428"/>
      <c r="O13" s="428"/>
      <c r="P13" s="428"/>
      <c r="Q13" s="428"/>
      <c r="R13" s="428"/>
      <c r="S13" s="428"/>
      <c r="T13" s="428"/>
      <c r="U13" s="428"/>
      <c r="V13" s="428">
        <v>20878060</v>
      </c>
      <c r="W13" s="428"/>
      <c r="X13" s="428"/>
      <c r="Y13" s="428"/>
      <c r="Z13" s="428"/>
      <c r="AA13" s="428"/>
      <c r="AB13" s="428"/>
      <c r="AC13" s="428"/>
      <c r="AD13" s="428"/>
      <c r="AE13" s="428"/>
      <c r="AF13" s="428">
        <v>452915</v>
      </c>
      <c r="AG13" s="428"/>
      <c r="AH13" s="428"/>
      <c r="AI13" s="428"/>
      <c r="AJ13" s="428"/>
      <c r="AK13" s="428"/>
      <c r="AL13" s="428"/>
      <c r="AM13" s="428"/>
      <c r="AN13" s="428"/>
      <c r="AO13" s="428"/>
      <c r="AP13" s="473">
        <v>9124</v>
      </c>
      <c r="AQ13" s="473"/>
      <c r="AR13" s="473"/>
      <c r="AS13" s="473"/>
      <c r="AT13" s="473"/>
      <c r="AU13" s="473"/>
      <c r="AV13" s="473"/>
      <c r="AW13" s="473"/>
      <c r="AX13" s="101"/>
      <c r="AY13" s="101"/>
      <c r="AZ13" s="532">
        <v>101780</v>
      </c>
      <c r="BA13" s="533"/>
      <c r="BB13" s="533"/>
      <c r="BC13" s="533"/>
      <c r="BD13" s="533"/>
      <c r="BE13" s="533"/>
      <c r="BF13" s="533"/>
      <c r="BG13" s="533"/>
      <c r="BH13" s="176"/>
      <c r="BI13" s="176"/>
    </row>
    <row r="14" spans="1:65" x14ac:dyDescent="0.2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5"/>
      <c r="BA14" s="95"/>
      <c r="BB14" s="95"/>
      <c r="BC14" s="95"/>
      <c r="BD14" s="95"/>
      <c r="BE14" s="95"/>
      <c r="BF14" s="95"/>
      <c r="BG14" s="95"/>
      <c r="BH14" s="95"/>
      <c r="BI14" s="95"/>
    </row>
    <row r="15" spans="1:65" x14ac:dyDescent="0.2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</row>
    <row r="16" spans="1:65" ht="13.5" customHeight="1" x14ac:dyDescent="0.2">
      <c r="A16" s="340" t="s">
        <v>271</v>
      </c>
      <c r="B16" s="340"/>
      <c r="C16" s="340"/>
      <c r="D16" s="340"/>
      <c r="E16" s="340"/>
      <c r="F16" s="340"/>
      <c r="G16" s="340"/>
      <c r="H16" s="340"/>
      <c r="I16" s="340"/>
      <c r="J16" s="340"/>
      <c r="K16" s="341"/>
      <c r="L16" s="344" t="s">
        <v>250</v>
      </c>
      <c r="M16" s="340"/>
      <c r="N16" s="340"/>
      <c r="O16" s="340"/>
      <c r="P16" s="340"/>
      <c r="Q16" s="340"/>
      <c r="R16" s="340"/>
      <c r="S16" s="340"/>
      <c r="T16" s="340"/>
      <c r="U16" s="341"/>
      <c r="V16" s="344" t="s">
        <v>274</v>
      </c>
      <c r="W16" s="340"/>
      <c r="X16" s="340"/>
      <c r="Y16" s="340"/>
      <c r="Z16" s="340"/>
      <c r="AA16" s="340"/>
      <c r="AB16" s="340"/>
      <c r="AC16" s="340"/>
      <c r="AD16" s="340"/>
      <c r="AE16" s="341"/>
      <c r="AF16" s="344" t="s">
        <v>251</v>
      </c>
      <c r="AG16" s="346"/>
      <c r="AH16" s="346"/>
      <c r="AI16" s="346"/>
      <c r="AJ16" s="346"/>
      <c r="AK16" s="346"/>
      <c r="AL16" s="346"/>
      <c r="AM16" s="346"/>
      <c r="AN16" s="346"/>
      <c r="AO16" s="347"/>
      <c r="AP16" s="344" t="s">
        <v>252</v>
      </c>
      <c r="AQ16" s="340"/>
      <c r="AR16" s="340"/>
      <c r="AS16" s="340"/>
      <c r="AT16" s="340"/>
      <c r="AU16" s="340"/>
      <c r="AV16" s="340"/>
      <c r="AW16" s="340"/>
      <c r="AX16" s="340"/>
      <c r="AY16" s="341"/>
      <c r="AZ16" s="346" t="s">
        <v>275</v>
      </c>
      <c r="BA16" s="340"/>
      <c r="BB16" s="340"/>
      <c r="BC16" s="340"/>
      <c r="BD16" s="340"/>
      <c r="BE16" s="340"/>
      <c r="BF16" s="340"/>
      <c r="BG16" s="340"/>
      <c r="BH16" s="340"/>
      <c r="BI16" s="340"/>
    </row>
    <row r="17" spans="1:65" x14ac:dyDescent="0.2">
      <c r="A17" s="342"/>
      <c r="B17" s="342"/>
      <c r="C17" s="342"/>
      <c r="D17" s="342"/>
      <c r="E17" s="342"/>
      <c r="F17" s="342"/>
      <c r="G17" s="342"/>
      <c r="H17" s="342"/>
      <c r="I17" s="342"/>
      <c r="J17" s="342"/>
      <c r="K17" s="343"/>
      <c r="L17" s="345"/>
      <c r="M17" s="342"/>
      <c r="N17" s="342"/>
      <c r="O17" s="342"/>
      <c r="P17" s="342"/>
      <c r="Q17" s="342"/>
      <c r="R17" s="342"/>
      <c r="S17" s="342"/>
      <c r="T17" s="342"/>
      <c r="U17" s="343"/>
      <c r="V17" s="345"/>
      <c r="W17" s="342"/>
      <c r="X17" s="342"/>
      <c r="Y17" s="342"/>
      <c r="Z17" s="342"/>
      <c r="AA17" s="342"/>
      <c r="AB17" s="342"/>
      <c r="AC17" s="342"/>
      <c r="AD17" s="342"/>
      <c r="AE17" s="343"/>
      <c r="AF17" s="348"/>
      <c r="AG17" s="349"/>
      <c r="AH17" s="349"/>
      <c r="AI17" s="349"/>
      <c r="AJ17" s="349"/>
      <c r="AK17" s="349"/>
      <c r="AL17" s="349"/>
      <c r="AM17" s="349"/>
      <c r="AN17" s="349"/>
      <c r="AO17" s="350"/>
      <c r="AP17" s="345"/>
      <c r="AQ17" s="342"/>
      <c r="AR17" s="342"/>
      <c r="AS17" s="342"/>
      <c r="AT17" s="342"/>
      <c r="AU17" s="342"/>
      <c r="AV17" s="342"/>
      <c r="AW17" s="342"/>
      <c r="AX17" s="342"/>
      <c r="AY17" s="343"/>
      <c r="AZ17" s="342"/>
      <c r="BA17" s="342"/>
      <c r="BB17" s="342"/>
      <c r="BC17" s="342"/>
      <c r="BD17" s="342"/>
      <c r="BE17" s="342"/>
      <c r="BF17" s="342"/>
      <c r="BG17" s="342"/>
      <c r="BH17" s="342"/>
      <c r="BI17" s="342"/>
    </row>
    <row r="18" spans="1:65" ht="13.5" customHeight="1" x14ac:dyDescent="0.2">
      <c r="A18" s="336" t="s">
        <v>399</v>
      </c>
      <c r="B18" s="336"/>
      <c r="C18" s="336"/>
      <c r="D18" s="336"/>
      <c r="E18" s="336"/>
      <c r="F18" s="336"/>
      <c r="G18" s="336"/>
      <c r="H18" s="336"/>
      <c r="I18" s="336"/>
      <c r="J18" s="336"/>
      <c r="K18" s="337"/>
      <c r="L18" s="338">
        <v>69081</v>
      </c>
      <c r="M18" s="334"/>
      <c r="N18" s="334"/>
      <c r="O18" s="334"/>
      <c r="P18" s="334"/>
      <c r="Q18" s="334"/>
      <c r="R18" s="334"/>
      <c r="S18" s="334"/>
      <c r="T18" s="96"/>
      <c r="U18" s="96"/>
      <c r="V18" s="339" t="s">
        <v>160</v>
      </c>
      <c r="W18" s="339"/>
      <c r="X18" s="339"/>
      <c r="Y18" s="339"/>
      <c r="Z18" s="339"/>
      <c r="AA18" s="339"/>
      <c r="AB18" s="339"/>
      <c r="AC18" s="339"/>
      <c r="AD18" s="339"/>
      <c r="AE18" s="339"/>
      <c r="AF18" s="339">
        <v>2508855</v>
      </c>
      <c r="AG18" s="339"/>
      <c r="AH18" s="339"/>
      <c r="AI18" s="339"/>
      <c r="AJ18" s="339"/>
      <c r="AK18" s="339"/>
      <c r="AL18" s="339"/>
      <c r="AM18" s="339"/>
      <c r="AN18" s="339"/>
      <c r="AO18" s="339"/>
      <c r="AP18" s="339">
        <v>136439</v>
      </c>
      <c r="AQ18" s="339"/>
      <c r="AR18" s="339"/>
      <c r="AS18" s="339"/>
      <c r="AT18" s="339"/>
      <c r="AU18" s="339"/>
      <c r="AV18" s="339"/>
      <c r="AW18" s="339"/>
      <c r="AX18" s="339"/>
      <c r="AY18" s="339"/>
      <c r="AZ18" s="382" t="s">
        <v>160</v>
      </c>
      <c r="BA18" s="382"/>
      <c r="BB18" s="382"/>
      <c r="BC18" s="382"/>
      <c r="BD18" s="382"/>
      <c r="BE18" s="382"/>
      <c r="BF18" s="382"/>
      <c r="BG18" s="382"/>
      <c r="BH18" s="382"/>
      <c r="BI18" s="382"/>
      <c r="BJ18" s="92"/>
    </row>
    <row r="19" spans="1:65" ht="13.5" customHeight="1" x14ac:dyDescent="0.2">
      <c r="A19" s="336" t="s">
        <v>272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7"/>
      <c r="L19" s="338">
        <v>54136</v>
      </c>
      <c r="M19" s="334"/>
      <c r="N19" s="334"/>
      <c r="O19" s="334"/>
      <c r="P19" s="334"/>
      <c r="Q19" s="334"/>
      <c r="R19" s="334"/>
      <c r="S19" s="334"/>
      <c r="T19" s="96"/>
      <c r="U19" s="96"/>
      <c r="V19" s="339" t="s">
        <v>160</v>
      </c>
      <c r="W19" s="339"/>
      <c r="X19" s="339"/>
      <c r="Y19" s="339"/>
      <c r="Z19" s="339"/>
      <c r="AA19" s="339"/>
      <c r="AB19" s="339"/>
      <c r="AC19" s="339"/>
      <c r="AD19" s="339"/>
      <c r="AE19" s="339"/>
      <c r="AF19" s="339">
        <v>2329537</v>
      </c>
      <c r="AG19" s="339"/>
      <c r="AH19" s="339"/>
      <c r="AI19" s="339"/>
      <c r="AJ19" s="339"/>
      <c r="AK19" s="339"/>
      <c r="AL19" s="339"/>
      <c r="AM19" s="339"/>
      <c r="AN19" s="339"/>
      <c r="AO19" s="339"/>
      <c r="AP19" s="339">
        <v>135210</v>
      </c>
      <c r="AQ19" s="339"/>
      <c r="AR19" s="339"/>
      <c r="AS19" s="339"/>
      <c r="AT19" s="339"/>
      <c r="AU19" s="339"/>
      <c r="AV19" s="339"/>
      <c r="AW19" s="339"/>
      <c r="AX19" s="339"/>
      <c r="AY19" s="339"/>
      <c r="AZ19" s="381">
        <v>22084</v>
      </c>
      <c r="BA19" s="381"/>
      <c r="BB19" s="381"/>
      <c r="BC19" s="381"/>
      <c r="BD19" s="381"/>
      <c r="BE19" s="381"/>
      <c r="BF19" s="381"/>
      <c r="BG19" s="381"/>
      <c r="BH19" s="381"/>
      <c r="BI19" s="381"/>
      <c r="BJ19" s="92"/>
      <c r="BK19" s="92"/>
    </row>
    <row r="20" spans="1:65" ht="13.5" customHeight="1" x14ac:dyDescent="0.2">
      <c r="A20" s="336" t="s">
        <v>273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7"/>
      <c r="L20" s="338">
        <v>99171</v>
      </c>
      <c r="M20" s="334"/>
      <c r="N20" s="334"/>
      <c r="O20" s="334"/>
      <c r="P20" s="334"/>
      <c r="Q20" s="334"/>
      <c r="R20" s="334"/>
      <c r="S20" s="334"/>
      <c r="T20" s="96"/>
      <c r="U20" s="96"/>
      <c r="V20" s="339">
        <v>193893</v>
      </c>
      <c r="W20" s="339"/>
      <c r="X20" s="339"/>
      <c r="Y20" s="339"/>
      <c r="Z20" s="339"/>
      <c r="AA20" s="339"/>
      <c r="AB20" s="339"/>
      <c r="AC20" s="339"/>
      <c r="AD20" s="339"/>
      <c r="AE20" s="339"/>
      <c r="AF20" s="339">
        <v>2858633</v>
      </c>
      <c r="AG20" s="339"/>
      <c r="AH20" s="339"/>
      <c r="AI20" s="339"/>
      <c r="AJ20" s="339"/>
      <c r="AK20" s="339"/>
      <c r="AL20" s="339"/>
      <c r="AM20" s="339"/>
      <c r="AN20" s="339"/>
      <c r="AO20" s="339"/>
      <c r="AP20" s="339">
        <v>122995</v>
      </c>
      <c r="AQ20" s="339"/>
      <c r="AR20" s="339"/>
      <c r="AS20" s="339"/>
      <c r="AT20" s="339"/>
      <c r="AU20" s="339"/>
      <c r="AV20" s="339"/>
      <c r="AW20" s="339"/>
      <c r="AX20" s="339"/>
      <c r="AY20" s="339"/>
      <c r="AZ20" s="381">
        <v>44635</v>
      </c>
      <c r="BA20" s="381"/>
      <c r="BB20" s="381"/>
      <c r="BC20" s="381"/>
      <c r="BD20" s="381"/>
      <c r="BE20" s="381"/>
      <c r="BF20" s="381"/>
      <c r="BG20" s="381"/>
      <c r="BH20" s="381"/>
      <c r="BI20" s="381"/>
      <c r="BJ20" s="92"/>
      <c r="BK20" s="92"/>
    </row>
    <row r="21" spans="1:65" ht="13.5" customHeight="1" x14ac:dyDescent="0.2">
      <c r="A21" s="336" t="s">
        <v>373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7"/>
      <c r="L21" s="338">
        <v>157312</v>
      </c>
      <c r="M21" s="334"/>
      <c r="N21" s="334"/>
      <c r="O21" s="334"/>
      <c r="P21" s="334"/>
      <c r="Q21" s="334"/>
      <c r="R21" s="334"/>
      <c r="S21" s="334"/>
      <c r="T21" s="96"/>
      <c r="U21" s="96"/>
      <c r="V21" s="339">
        <v>330125</v>
      </c>
      <c r="W21" s="339"/>
      <c r="X21" s="339"/>
      <c r="Y21" s="339"/>
      <c r="Z21" s="339"/>
      <c r="AA21" s="339"/>
      <c r="AB21" s="339"/>
      <c r="AC21" s="339"/>
      <c r="AD21" s="339"/>
      <c r="AE21" s="339"/>
      <c r="AF21" s="339">
        <v>3111855</v>
      </c>
      <c r="AG21" s="339"/>
      <c r="AH21" s="339"/>
      <c r="AI21" s="339"/>
      <c r="AJ21" s="339"/>
      <c r="AK21" s="339"/>
      <c r="AL21" s="339"/>
      <c r="AM21" s="339"/>
      <c r="AN21" s="339"/>
      <c r="AO21" s="339"/>
      <c r="AP21" s="339">
        <v>143468</v>
      </c>
      <c r="AQ21" s="339"/>
      <c r="AR21" s="339"/>
      <c r="AS21" s="339"/>
      <c r="AT21" s="339"/>
      <c r="AU21" s="339"/>
      <c r="AV21" s="339"/>
      <c r="AW21" s="339"/>
      <c r="AX21" s="339"/>
      <c r="AY21" s="339"/>
      <c r="AZ21" s="381">
        <v>44027</v>
      </c>
      <c r="BA21" s="381"/>
      <c r="BB21" s="381"/>
      <c r="BC21" s="381"/>
      <c r="BD21" s="381"/>
      <c r="BE21" s="381"/>
      <c r="BF21" s="381"/>
      <c r="BG21" s="381"/>
      <c r="BH21" s="381"/>
      <c r="BI21" s="381"/>
      <c r="BJ21" s="92"/>
      <c r="BK21" s="92"/>
      <c r="BL21" s="92"/>
      <c r="BM21" s="92"/>
    </row>
    <row r="22" spans="1:65" ht="13.5" customHeight="1" x14ac:dyDescent="0.2">
      <c r="A22" s="529" t="s">
        <v>374</v>
      </c>
      <c r="B22" s="529"/>
      <c r="C22" s="529"/>
      <c r="D22" s="529"/>
      <c r="E22" s="529"/>
      <c r="F22" s="529"/>
      <c r="G22" s="529"/>
      <c r="H22" s="529"/>
      <c r="I22" s="529"/>
      <c r="J22" s="529"/>
      <c r="K22" s="530"/>
      <c r="L22" s="534">
        <v>103398</v>
      </c>
      <c r="M22" s="532"/>
      <c r="N22" s="532"/>
      <c r="O22" s="532"/>
      <c r="P22" s="532"/>
      <c r="Q22" s="532"/>
      <c r="R22" s="532"/>
      <c r="S22" s="532"/>
      <c r="T22" s="98"/>
      <c r="U22" s="98"/>
      <c r="V22" s="428">
        <v>366057</v>
      </c>
      <c r="W22" s="428"/>
      <c r="X22" s="428"/>
      <c r="Y22" s="428"/>
      <c r="Z22" s="428"/>
      <c r="AA22" s="428"/>
      <c r="AB22" s="428"/>
      <c r="AC22" s="428"/>
      <c r="AD22" s="428"/>
      <c r="AE22" s="428"/>
      <c r="AF22" s="428">
        <v>3230042</v>
      </c>
      <c r="AG22" s="428"/>
      <c r="AH22" s="428"/>
      <c r="AI22" s="428"/>
      <c r="AJ22" s="428"/>
      <c r="AK22" s="428"/>
      <c r="AL22" s="428"/>
      <c r="AM22" s="428"/>
      <c r="AN22" s="428"/>
      <c r="AO22" s="428"/>
      <c r="AP22" s="428">
        <v>144080</v>
      </c>
      <c r="AQ22" s="428"/>
      <c r="AR22" s="428"/>
      <c r="AS22" s="428"/>
      <c r="AT22" s="428"/>
      <c r="AU22" s="428"/>
      <c r="AV22" s="428"/>
      <c r="AW22" s="428"/>
      <c r="AX22" s="428"/>
      <c r="AY22" s="428"/>
      <c r="AZ22" s="535">
        <v>54332</v>
      </c>
      <c r="BA22" s="535"/>
      <c r="BB22" s="535"/>
      <c r="BC22" s="535"/>
      <c r="BD22" s="535"/>
      <c r="BE22" s="535"/>
      <c r="BF22" s="535"/>
      <c r="BG22" s="535"/>
      <c r="BH22" s="535"/>
      <c r="BI22" s="535"/>
      <c r="BJ22" s="92"/>
    </row>
    <row r="23" spans="1:65" x14ac:dyDescent="0.2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2"/>
      <c r="BK23" s="92"/>
    </row>
    <row r="24" spans="1:65" x14ac:dyDescent="0.2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</row>
    <row r="25" spans="1:65" ht="13.5" customHeight="1" x14ac:dyDescent="0.2">
      <c r="A25" s="340" t="s">
        <v>271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  <c r="L25" s="354" t="s">
        <v>254</v>
      </c>
      <c r="M25" s="340"/>
      <c r="N25" s="340"/>
      <c r="O25" s="340"/>
      <c r="P25" s="340"/>
      <c r="Q25" s="340"/>
      <c r="R25" s="340"/>
      <c r="S25" s="340"/>
      <c r="T25" s="340"/>
      <c r="U25" s="341"/>
      <c r="V25" s="362" t="s">
        <v>255</v>
      </c>
      <c r="W25" s="363"/>
      <c r="X25" s="363"/>
      <c r="Y25" s="363"/>
      <c r="Z25" s="363"/>
      <c r="AA25" s="363"/>
      <c r="AB25" s="363"/>
      <c r="AC25" s="363"/>
      <c r="AD25" s="363"/>
      <c r="AE25" s="364"/>
      <c r="AF25" s="344" t="s">
        <v>256</v>
      </c>
      <c r="AG25" s="340"/>
      <c r="AH25" s="340"/>
      <c r="AI25" s="340"/>
      <c r="AJ25" s="340"/>
      <c r="AK25" s="340"/>
      <c r="AL25" s="340"/>
      <c r="AM25" s="340"/>
      <c r="AN25" s="340"/>
      <c r="AO25" s="341"/>
      <c r="AP25" s="370" t="s">
        <v>257</v>
      </c>
      <c r="AQ25" s="368"/>
      <c r="AR25" s="368"/>
      <c r="AS25" s="368"/>
      <c r="AT25" s="368"/>
      <c r="AU25" s="368"/>
      <c r="AV25" s="368"/>
      <c r="AW25" s="368"/>
      <c r="AX25" s="368"/>
      <c r="AY25" s="371"/>
      <c r="AZ25" s="368" t="s">
        <v>258</v>
      </c>
      <c r="BA25" s="368"/>
      <c r="BB25" s="368"/>
      <c r="BC25" s="368"/>
      <c r="BD25" s="368"/>
      <c r="BE25" s="368"/>
      <c r="BF25" s="368"/>
      <c r="BG25" s="368"/>
      <c r="BH25" s="368"/>
      <c r="BI25" s="368"/>
    </row>
    <row r="26" spans="1:65" x14ac:dyDescent="0.2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3"/>
      <c r="L26" s="345"/>
      <c r="M26" s="342"/>
      <c r="N26" s="342"/>
      <c r="O26" s="342"/>
      <c r="P26" s="342"/>
      <c r="Q26" s="342"/>
      <c r="R26" s="342"/>
      <c r="S26" s="342"/>
      <c r="T26" s="342"/>
      <c r="U26" s="343"/>
      <c r="V26" s="365"/>
      <c r="W26" s="366"/>
      <c r="X26" s="366"/>
      <c r="Y26" s="366"/>
      <c r="Z26" s="366"/>
      <c r="AA26" s="366"/>
      <c r="AB26" s="366"/>
      <c r="AC26" s="366"/>
      <c r="AD26" s="366"/>
      <c r="AE26" s="367"/>
      <c r="AF26" s="345"/>
      <c r="AG26" s="342"/>
      <c r="AH26" s="342"/>
      <c r="AI26" s="342"/>
      <c r="AJ26" s="342"/>
      <c r="AK26" s="342"/>
      <c r="AL26" s="342"/>
      <c r="AM26" s="342"/>
      <c r="AN26" s="342"/>
      <c r="AO26" s="343"/>
      <c r="AP26" s="372"/>
      <c r="AQ26" s="369"/>
      <c r="AR26" s="369"/>
      <c r="AS26" s="369"/>
      <c r="AT26" s="369"/>
      <c r="AU26" s="369"/>
      <c r="AV26" s="369"/>
      <c r="AW26" s="369"/>
      <c r="AX26" s="369"/>
      <c r="AY26" s="373"/>
      <c r="AZ26" s="369"/>
      <c r="BA26" s="369"/>
      <c r="BB26" s="369"/>
      <c r="BC26" s="369"/>
      <c r="BD26" s="369"/>
      <c r="BE26" s="369"/>
      <c r="BF26" s="369"/>
      <c r="BG26" s="369"/>
      <c r="BH26" s="369"/>
      <c r="BI26" s="369"/>
    </row>
    <row r="27" spans="1:65" ht="13.5" customHeight="1" x14ac:dyDescent="0.2">
      <c r="A27" s="336" t="s">
        <v>399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7"/>
      <c r="L27" s="338">
        <v>124426</v>
      </c>
      <c r="M27" s="334"/>
      <c r="N27" s="334"/>
      <c r="O27" s="334"/>
      <c r="P27" s="334"/>
      <c r="Q27" s="334"/>
      <c r="R27" s="334"/>
      <c r="S27" s="334"/>
      <c r="T27" s="178"/>
      <c r="U27" s="178"/>
      <c r="V27" s="339">
        <v>2502945</v>
      </c>
      <c r="W27" s="339"/>
      <c r="X27" s="339"/>
      <c r="Y27" s="339"/>
      <c r="Z27" s="339"/>
      <c r="AA27" s="339"/>
      <c r="AB27" s="339"/>
      <c r="AC27" s="339"/>
      <c r="AD27" s="339"/>
      <c r="AE27" s="339"/>
      <c r="AF27" s="339">
        <v>24663</v>
      </c>
      <c r="AG27" s="339"/>
      <c r="AH27" s="339"/>
      <c r="AI27" s="339"/>
      <c r="AJ27" s="339"/>
      <c r="AK27" s="339"/>
      <c r="AL27" s="339"/>
      <c r="AM27" s="339"/>
      <c r="AN27" s="339"/>
      <c r="AO27" s="339"/>
      <c r="AP27" s="339">
        <v>289106</v>
      </c>
      <c r="AQ27" s="339"/>
      <c r="AR27" s="339"/>
      <c r="AS27" s="339"/>
      <c r="AT27" s="339"/>
      <c r="AU27" s="339"/>
      <c r="AV27" s="339"/>
      <c r="AW27" s="339"/>
      <c r="AX27" s="339"/>
      <c r="AY27" s="339"/>
      <c r="AZ27" s="339">
        <v>820345</v>
      </c>
      <c r="BA27" s="339"/>
      <c r="BB27" s="339"/>
      <c r="BC27" s="339"/>
      <c r="BD27" s="339"/>
      <c r="BE27" s="339"/>
      <c r="BF27" s="339"/>
      <c r="BG27" s="339"/>
      <c r="BH27" s="339"/>
      <c r="BI27" s="339"/>
      <c r="BJ27" s="92"/>
      <c r="BK27" s="92"/>
    </row>
    <row r="28" spans="1:65" ht="13.5" customHeight="1" x14ac:dyDescent="0.2">
      <c r="A28" s="336" t="s">
        <v>272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7"/>
      <c r="L28" s="338">
        <v>335860</v>
      </c>
      <c r="M28" s="334"/>
      <c r="N28" s="334"/>
      <c r="O28" s="334"/>
      <c r="P28" s="334"/>
      <c r="Q28" s="334"/>
      <c r="R28" s="334"/>
      <c r="S28" s="334"/>
      <c r="T28" s="178"/>
      <c r="U28" s="178"/>
      <c r="V28" s="339">
        <v>2588639</v>
      </c>
      <c r="W28" s="339"/>
      <c r="X28" s="339"/>
      <c r="Y28" s="339"/>
      <c r="Z28" s="339"/>
      <c r="AA28" s="339"/>
      <c r="AB28" s="339"/>
      <c r="AC28" s="339"/>
      <c r="AD28" s="339"/>
      <c r="AE28" s="339"/>
      <c r="AF28" s="339">
        <v>24952</v>
      </c>
      <c r="AG28" s="339"/>
      <c r="AH28" s="339"/>
      <c r="AI28" s="339"/>
      <c r="AJ28" s="339"/>
      <c r="AK28" s="339"/>
      <c r="AL28" s="339"/>
      <c r="AM28" s="339"/>
      <c r="AN28" s="339"/>
      <c r="AO28" s="339"/>
      <c r="AP28" s="339">
        <v>205791</v>
      </c>
      <c r="AQ28" s="339"/>
      <c r="AR28" s="339"/>
      <c r="AS28" s="339"/>
      <c r="AT28" s="339"/>
      <c r="AU28" s="339"/>
      <c r="AV28" s="339"/>
      <c r="AW28" s="339"/>
      <c r="AX28" s="339"/>
      <c r="AY28" s="339"/>
      <c r="AZ28" s="339">
        <v>726720</v>
      </c>
      <c r="BA28" s="339"/>
      <c r="BB28" s="339"/>
      <c r="BC28" s="339"/>
      <c r="BD28" s="339"/>
      <c r="BE28" s="339"/>
      <c r="BF28" s="339"/>
      <c r="BG28" s="339"/>
      <c r="BH28" s="339"/>
      <c r="BI28" s="339"/>
      <c r="BJ28" s="92"/>
      <c r="BK28" s="92"/>
    </row>
    <row r="29" spans="1:65" ht="13.5" customHeight="1" x14ac:dyDescent="0.2">
      <c r="A29" s="336" t="s">
        <v>273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7"/>
      <c r="L29" s="338">
        <v>179489</v>
      </c>
      <c r="M29" s="334"/>
      <c r="N29" s="334"/>
      <c r="O29" s="334"/>
      <c r="P29" s="334"/>
      <c r="Q29" s="334"/>
      <c r="R29" s="334"/>
      <c r="S29" s="334"/>
      <c r="T29" s="178"/>
      <c r="U29" s="178"/>
      <c r="V29" s="339">
        <v>2224909</v>
      </c>
      <c r="W29" s="339"/>
      <c r="X29" s="339"/>
      <c r="Y29" s="339"/>
      <c r="Z29" s="339"/>
      <c r="AA29" s="339"/>
      <c r="AB29" s="339"/>
      <c r="AC29" s="339"/>
      <c r="AD29" s="339"/>
      <c r="AE29" s="339"/>
      <c r="AF29" s="339">
        <v>28485</v>
      </c>
      <c r="AG29" s="339"/>
      <c r="AH29" s="339"/>
      <c r="AI29" s="339"/>
      <c r="AJ29" s="339"/>
      <c r="AK29" s="339"/>
      <c r="AL29" s="339"/>
      <c r="AM29" s="339"/>
      <c r="AN29" s="339"/>
      <c r="AO29" s="339"/>
      <c r="AP29" s="339">
        <v>167879</v>
      </c>
      <c r="AQ29" s="339"/>
      <c r="AR29" s="339"/>
      <c r="AS29" s="339"/>
      <c r="AT29" s="339"/>
      <c r="AU29" s="339"/>
      <c r="AV29" s="339"/>
      <c r="AW29" s="339"/>
      <c r="AX29" s="339"/>
      <c r="AY29" s="339"/>
      <c r="AZ29" s="339">
        <v>576375</v>
      </c>
      <c r="BA29" s="339"/>
      <c r="BB29" s="339"/>
      <c r="BC29" s="339"/>
      <c r="BD29" s="339"/>
      <c r="BE29" s="339"/>
      <c r="BF29" s="339"/>
      <c r="BG29" s="339"/>
      <c r="BH29" s="339"/>
      <c r="BI29" s="339"/>
      <c r="BJ29" s="92"/>
      <c r="BK29" s="92"/>
    </row>
    <row r="30" spans="1:65" ht="13.5" customHeight="1" x14ac:dyDescent="0.2">
      <c r="A30" s="336" t="s">
        <v>373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7"/>
      <c r="L30" s="338">
        <v>446288</v>
      </c>
      <c r="M30" s="334"/>
      <c r="N30" s="334"/>
      <c r="O30" s="334"/>
      <c r="P30" s="334"/>
      <c r="Q30" s="334"/>
      <c r="R30" s="334"/>
      <c r="S30" s="334"/>
      <c r="T30" s="178"/>
      <c r="U30" s="178"/>
      <c r="V30" s="339">
        <v>3706774</v>
      </c>
      <c r="W30" s="339"/>
      <c r="X30" s="339"/>
      <c r="Y30" s="339"/>
      <c r="Z30" s="339"/>
      <c r="AA30" s="339"/>
      <c r="AB30" s="339"/>
      <c r="AC30" s="339"/>
      <c r="AD30" s="339"/>
      <c r="AE30" s="339"/>
      <c r="AF30" s="339">
        <v>27414</v>
      </c>
      <c r="AG30" s="339"/>
      <c r="AH30" s="339"/>
      <c r="AI30" s="339"/>
      <c r="AJ30" s="339"/>
      <c r="AK30" s="339"/>
      <c r="AL30" s="339"/>
      <c r="AM30" s="339"/>
      <c r="AN30" s="339"/>
      <c r="AO30" s="339"/>
      <c r="AP30" s="339">
        <v>180773</v>
      </c>
      <c r="AQ30" s="339"/>
      <c r="AR30" s="339"/>
      <c r="AS30" s="339"/>
      <c r="AT30" s="339"/>
      <c r="AU30" s="339"/>
      <c r="AV30" s="339"/>
      <c r="AW30" s="339"/>
      <c r="AX30" s="339"/>
      <c r="AY30" s="339"/>
      <c r="AZ30" s="339">
        <v>605992</v>
      </c>
      <c r="BA30" s="339"/>
      <c r="BB30" s="339"/>
      <c r="BC30" s="339"/>
      <c r="BD30" s="339"/>
      <c r="BE30" s="339"/>
      <c r="BF30" s="339"/>
      <c r="BG30" s="339"/>
      <c r="BH30" s="339"/>
      <c r="BI30" s="339"/>
      <c r="BJ30" s="92"/>
      <c r="BK30" s="92"/>
      <c r="BL30" s="92"/>
      <c r="BM30" s="92"/>
    </row>
    <row r="31" spans="1:65" ht="13.5" customHeight="1" x14ac:dyDescent="0.2">
      <c r="A31" s="529" t="s">
        <v>374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30"/>
      <c r="L31" s="379">
        <v>194296</v>
      </c>
      <c r="M31" s="352"/>
      <c r="N31" s="352"/>
      <c r="O31" s="352"/>
      <c r="P31" s="352"/>
      <c r="Q31" s="352"/>
      <c r="R31" s="352"/>
      <c r="S31" s="352"/>
      <c r="T31" s="101"/>
      <c r="U31" s="101"/>
      <c r="V31" s="339">
        <v>3931288</v>
      </c>
      <c r="W31" s="339"/>
      <c r="X31" s="339"/>
      <c r="Y31" s="339"/>
      <c r="Z31" s="339"/>
      <c r="AA31" s="339"/>
      <c r="AB31" s="339"/>
      <c r="AC31" s="339"/>
      <c r="AD31" s="339"/>
      <c r="AE31" s="339"/>
      <c r="AF31" s="339">
        <v>23797</v>
      </c>
      <c r="AG31" s="339"/>
      <c r="AH31" s="339"/>
      <c r="AI31" s="339"/>
      <c r="AJ31" s="339"/>
      <c r="AK31" s="339"/>
      <c r="AL31" s="339"/>
      <c r="AM31" s="339"/>
      <c r="AN31" s="339"/>
      <c r="AO31" s="339"/>
      <c r="AP31" s="339">
        <v>188914</v>
      </c>
      <c r="AQ31" s="339"/>
      <c r="AR31" s="339"/>
      <c r="AS31" s="339"/>
      <c r="AT31" s="339"/>
      <c r="AU31" s="339"/>
      <c r="AV31" s="339"/>
      <c r="AW31" s="339"/>
      <c r="AX31" s="339"/>
      <c r="AY31" s="339"/>
      <c r="AZ31" s="339">
        <v>605851</v>
      </c>
      <c r="BA31" s="339"/>
      <c r="BB31" s="339"/>
      <c r="BC31" s="339"/>
      <c r="BD31" s="339"/>
      <c r="BE31" s="339"/>
      <c r="BF31" s="339"/>
      <c r="BG31" s="339"/>
      <c r="BH31" s="339"/>
      <c r="BI31" s="339"/>
    </row>
    <row r="32" spans="1:65" x14ac:dyDescent="0.2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</row>
    <row r="34" spans="1:67" ht="13.5" customHeight="1" x14ac:dyDescent="0.2">
      <c r="A34" s="340" t="s">
        <v>271</v>
      </c>
      <c r="B34" s="340"/>
      <c r="C34" s="340"/>
      <c r="D34" s="340"/>
      <c r="E34" s="340"/>
      <c r="F34" s="340"/>
      <c r="G34" s="340"/>
      <c r="H34" s="340"/>
      <c r="I34" s="340"/>
      <c r="J34" s="340"/>
      <c r="K34" s="341"/>
      <c r="L34" s="362" t="s">
        <v>259</v>
      </c>
      <c r="M34" s="363"/>
      <c r="N34" s="363"/>
      <c r="O34" s="363"/>
      <c r="P34" s="363"/>
      <c r="Q34" s="363"/>
      <c r="R34" s="363"/>
      <c r="S34" s="363"/>
      <c r="T34" s="363"/>
      <c r="U34" s="364"/>
      <c r="V34" s="362" t="s">
        <v>260</v>
      </c>
      <c r="W34" s="363"/>
      <c r="X34" s="363"/>
      <c r="Y34" s="363"/>
      <c r="Z34" s="363"/>
      <c r="AA34" s="363"/>
      <c r="AB34" s="363"/>
      <c r="AC34" s="363"/>
      <c r="AD34" s="363"/>
      <c r="AE34" s="364"/>
      <c r="AF34" s="362" t="s">
        <v>261</v>
      </c>
      <c r="AG34" s="363"/>
      <c r="AH34" s="363"/>
      <c r="AI34" s="363"/>
      <c r="AJ34" s="363"/>
      <c r="AK34" s="363"/>
      <c r="AL34" s="363"/>
      <c r="AM34" s="363"/>
      <c r="AN34" s="363"/>
      <c r="AO34" s="364"/>
      <c r="AP34" s="362" t="s">
        <v>262</v>
      </c>
      <c r="AQ34" s="363"/>
      <c r="AR34" s="363"/>
      <c r="AS34" s="363"/>
      <c r="AT34" s="363"/>
      <c r="AU34" s="363"/>
      <c r="AV34" s="363"/>
      <c r="AW34" s="363"/>
      <c r="AX34" s="363"/>
      <c r="AY34" s="364"/>
      <c r="AZ34" s="362" t="s">
        <v>263</v>
      </c>
      <c r="BA34" s="363"/>
      <c r="BB34" s="363"/>
      <c r="BC34" s="363"/>
      <c r="BD34" s="363"/>
      <c r="BE34" s="363"/>
      <c r="BF34" s="363"/>
      <c r="BG34" s="363"/>
      <c r="BH34" s="363"/>
      <c r="BI34" s="363"/>
    </row>
    <row r="35" spans="1:67" x14ac:dyDescent="0.2">
      <c r="A35" s="342"/>
      <c r="B35" s="342"/>
      <c r="C35" s="342"/>
      <c r="D35" s="342"/>
      <c r="E35" s="342"/>
      <c r="F35" s="342"/>
      <c r="G35" s="342"/>
      <c r="H35" s="342"/>
      <c r="I35" s="342"/>
      <c r="J35" s="342"/>
      <c r="K35" s="343"/>
      <c r="L35" s="365"/>
      <c r="M35" s="366"/>
      <c r="N35" s="366"/>
      <c r="O35" s="366"/>
      <c r="P35" s="366"/>
      <c r="Q35" s="366"/>
      <c r="R35" s="366"/>
      <c r="S35" s="366"/>
      <c r="T35" s="366"/>
      <c r="U35" s="367"/>
      <c r="V35" s="365"/>
      <c r="W35" s="366"/>
      <c r="X35" s="366"/>
      <c r="Y35" s="366"/>
      <c r="Z35" s="366"/>
      <c r="AA35" s="366"/>
      <c r="AB35" s="366"/>
      <c r="AC35" s="366"/>
      <c r="AD35" s="366"/>
      <c r="AE35" s="367"/>
      <c r="AF35" s="365"/>
      <c r="AG35" s="366"/>
      <c r="AH35" s="366"/>
      <c r="AI35" s="366"/>
      <c r="AJ35" s="366"/>
      <c r="AK35" s="366"/>
      <c r="AL35" s="366"/>
      <c r="AM35" s="366"/>
      <c r="AN35" s="366"/>
      <c r="AO35" s="367"/>
      <c r="AP35" s="365"/>
      <c r="AQ35" s="366"/>
      <c r="AR35" s="366"/>
      <c r="AS35" s="366"/>
      <c r="AT35" s="366"/>
      <c r="AU35" s="366"/>
      <c r="AV35" s="366"/>
      <c r="AW35" s="366"/>
      <c r="AX35" s="366"/>
      <c r="AY35" s="367"/>
      <c r="AZ35" s="365"/>
      <c r="BA35" s="366"/>
      <c r="BB35" s="366"/>
      <c r="BC35" s="366"/>
      <c r="BD35" s="366"/>
      <c r="BE35" s="366"/>
      <c r="BF35" s="366"/>
      <c r="BG35" s="366"/>
      <c r="BH35" s="366"/>
      <c r="BI35" s="366"/>
    </row>
    <row r="36" spans="1:67" ht="13.5" customHeight="1" x14ac:dyDescent="0.2">
      <c r="A36" s="336" t="s">
        <v>399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37"/>
      <c r="L36" s="380">
        <v>5340312</v>
      </c>
      <c r="M36" s="355"/>
      <c r="N36" s="355"/>
      <c r="O36" s="355"/>
      <c r="P36" s="355"/>
      <c r="Q36" s="355"/>
      <c r="R36" s="355"/>
      <c r="S36" s="355"/>
      <c r="T36" s="178"/>
      <c r="U36" s="178"/>
      <c r="V36" s="339">
        <v>3073724</v>
      </c>
      <c r="W36" s="339"/>
      <c r="X36" s="339"/>
      <c r="Y36" s="339"/>
      <c r="Z36" s="339"/>
      <c r="AA36" s="339"/>
      <c r="AB36" s="339"/>
      <c r="AC36" s="339"/>
      <c r="AD36" s="339"/>
      <c r="AE36" s="339"/>
      <c r="AF36" s="355">
        <v>108422</v>
      </c>
      <c r="AG36" s="355"/>
      <c r="AH36" s="355"/>
      <c r="AI36" s="355"/>
      <c r="AJ36" s="355"/>
      <c r="AK36" s="355"/>
      <c r="AL36" s="355"/>
      <c r="AM36" s="355"/>
      <c r="AN36" s="178"/>
      <c r="AO36" s="178"/>
      <c r="AP36" s="334">
        <v>741946</v>
      </c>
      <c r="AQ36" s="334"/>
      <c r="AR36" s="334"/>
      <c r="AS36" s="334"/>
      <c r="AT36" s="334"/>
      <c r="AU36" s="334"/>
      <c r="AV36" s="334"/>
      <c r="AW36" s="334"/>
      <c r="AX36" s="178"/>
      <c r="AY36" s="178"/>
      <c r="AZ36" s="334">
        <v>2078382</v>
      </c>
      <c r="BA36" s="374"/>
      <c r="BB36" s="374"/>
      <c r="BC36" s="374"/>
      <c r="BD36" s="374"/>
      <c r="BE36" s="374"/>
      <c r="BF36" s="374"/>
      <c r="BG36" s="374"/>
      <c r="BH36" s="96"/>
      <c r="BI36" s="96"/>
      <c r="BJ36" s="92"/>
      <c r="BK36" s="92"/>
      <c r="BL36" s="92"/>
    </row>
    <row r="37" spans="1:67" ht="13.5" customHeight="1" x14ac:dyDescent="0.2">
      <c r="A37" s="336" t="s">
        <v>272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37"/>
      <c r="L37" s="379">
        <v>6321795</v>
      </c>
      <c r="M37" s="352"/>
      <c r="N37" s="352"/>
      <c r="O37" s="352"/>
      <c r="P37" s="352"/>
      <c r="Q37" s="352"/>
      <c r="R37" s="352"/>
      <c r="S37" s="352"/>
      <c r="T37" s="178"/>
      <c r="U37" s="178"/>
      <c r="V37" s="339">
        <v>7740672</v>
      </c>
      <c r="W37" s="339"/>
      <c r="X37" s="339"/>
      <c r="Y37" s="339"/>
      <c r="Z37" s="339"/>
      <c r="AA37" s="339"/>
      <c r="AB37" s="339"/>
      <c r="AC37" s="339"/>
      <c r="AD37" s="339"/>
      <c r="AE37" s="339"/>
      <c r="AF37" s="352">
        <v>95149</v>
      </c>
      <c r="AG37" s="352"/>
      <c r="AH37" s="352"/>
      <c r="AI37" s="352"/>
      <c r="AJ37" s="352"/>
      <c r="AK37" s="352"/>
      <c r="AL37" s="352"/>
      <c r="AM37" s="352"/>
      <c r="AN37" s="178"/>
      <c r="AO37" s="178"/>
      <c r="AP37" s="334">
        <v>1011176</v>
      </c>
      <c r="AQ37" s="334"/>
      <c r="AR37" s="334"/>
      <c r="AS37" s="334"/>
      <c r="AT37" s="334"/>
      <c r="AU37" s="334"/>
      <c r="AV37" s="334"/>
      <c r="AW37" s="334"/>
      <c r="AX37" s="178"/>
      <c r="AY37" s="178"/>
      <c r="AZ37" s="334">
        <v>887277</v>
      </c>
      <c r="BA37" s="374"/>
      <c r="BB37" s="374"/>
      <c r="BC37" s="374"/>
      <c r="BD37" s="374"/>
      <c r="BE37" s="374"/>
      <c r="BF37" s="374"/>
      <c r="BG37" s="374"/>
      <c r="BH37" s="96"/>
      <c r="BI37" s="96"/>
      <c r="BJ37" s="92"/>
      <c r="BK37" s="92"/>
    </row>
    <row r="38" spans="1:67" ht="13.5" customHeight="1" x14ac:dyDescent="0.2">
      <c r="A38" s="336" t="s">
        <v>273</v>
      </c>
      <c r="B38" s="336"/>
      <c r="C38" s="336"/>
      <c r="D38" s="336"/>
      <c r="E38" s="336"/>
      <c r="F38" s="336"/>
      <c r="G38" s="336"/>
      <c r="H38" s="336"/>
      <c r="I38" s="336"/>
      <c r="J38" s="336"/>
      <c r="K38" s="337"/>
      <c r="L38" s="379">
        <v>20972519</v>
      </c>
      <c r="M38" s="352"/>
      <c r="N38" s="352"/>
      <c r="O38" s="352"/>
      <c r="P38" s="352"/>
      <c r="Q38" s="352"/>
      <c r="R38" s="352"/>
      <c r="S38" s="352"/>
      <c r="T38" s="178"/>
      <c r="U38" s="178"/>
      <c r="V38" s="339">
        <v>3571311</v>
      </c>
      <c r="W38" s="339"/>
      <c r="X38" s="339"/>
      <c r="Y38" s="339"/>
      <c r="Z38" s="339"/>
      <c r="AA38" s="339"/>
      <c r="AB38" s="339"/>
      <c r="AC38" s="339"/>
      <c r="AD38" s="339"/>
      <c r="AE38" s="339"/>
      <c r="AF38" s="352">
        <v>86977</v>
      </c>
      <c r="AG38" s="352"/>
      <c r="AH38" s="352"/>
      <c r="AI38" s="352"/>
      <c r="AJ38" s="352"/>
      <c r="AK38" s="352"/>
      <c r="AL38" s="352"/>
      <c r="AM38" s="352"/>
      <c r="AN38" s="178"/>
      <c r="AO38" s="178"/>
      <c r="AP38" s="334">
        <v>1637384</v>
      </c>
      <c r="AQ38" s="334"/>
      <c r="AR38" s="334"/>
      <c r="AS38" s="334"/>
      <c r="AT38" s="334"/>
      <c r="AU38" s="334"/>
      <c r="AV38" s="334"/>
      <c r="AW38" s="334"/>
      <c r="AX38" s="178"/>
      <c r="AY38" s="178"/>
      <c r="AZ38" s="334">
        <v>2172295</v>
      </c>
      <c r="BA38" s="374"/>
      <c r="BB38" s="374"/>
      <c r="BC38" s="374"/>
      <c r="BD38" s="374"/>
      <c r="BE38" s="374"/>
      <c r="BF38" s="374"/>
      <c r="BG38" s="374"/>
      <c r="BH38" s="96"/>
      <c r="BI38" s="96"/>
      <c r="BJ38" s="92"/>
      <c r="BK38" s="92"/>
    </row>
    <row r="39" spans="1:67" ht="13.5" customHeight="1" x14ac:dyDescent="0.2">
      <c r="A39" s="336" t="s">
        <v>373</v>
      </c>
      <c r="B39" s="336"/>
      <c r="C39" s="336"/>
      <c r="D39" s="336"/>
      <c r="E39" s="336"/>
      <c r="F39" s="336"/>
      <c r="G39" s="336"/>
      <c r="H39" s="336"/>
      <c r="I39" s="336"/>
      <c r="J39" s="336"/>
      <c r="K39" s="337"/>
      <c r="L39" s="379">
        <v>10927775</v>
      </c>
      <c r="M39" s="352"/>
      <c r="N39" s="352"/>
      <c r="O39" s="352"/>
      <c r="P39" s="352"/>
      <c r="Q39" s="352"/>
      <c r="R39" s="352"/>
      <c r="S39" s="352"/>
      <c r="T39" s="178"/>
      <c r="U39" s="178"/>
      <c r="V39" s="339">
        <v>3395698</v>
      </c>
      <c r="W39" s="339"/>
      <c r="X39" s="339"/>
      <c r="Y39" s="339"/>
      <c r="Z39" s="339"/>
      <c r="AA39" s="339"/>
      <c r="AB39" s="339"/>
      <c r="AC39" s="339"/>
      <c r="AD39" s="339"/>
      <c r="AE39" s="339"/>
      <c r="AF39" s="352">
        <v>108008</v>
      </c>
      <c r="AG39" s="352"/>
      <c r="AH39" s="352"/>
      <c r="AI39" s="352"/>
      <c r="AJ39" s="352"/>
      <c r="AK39" s="352"/>
      <c r="AL39" s="352"/>
      <c r="AM39" s="352"/>
      <c r="AN39" s="178"/>
      <c r="AO39" s="178"/>
      <c r="AP39" s="334">
        <v>2895906</v>
      </c>
      <c r="AQ39" s="334"/>
      <c r="AR39" s="334"/>
      <c r="AS39" s="334"/>
      <c r="AT39" s="334"/>
      <c r="AU39" s="334"/>
      <c r="AV39" s="334"/>
      <c r="AW39" s="334"/>
      <c r="AX39" s="178"/>
      <c r="AY39" s="178"/>
      <c r="AZ39" s="334">
        <v>2476935</v>
      </c>
      <c r="BA39" s="374"/>
      <c r="BB39" s="374"/>
      <c r="BC39" s="374"/>
      <c r="BD39" s="374"/>
      <c r="BE39" s="374"/>
      <c r="BF39" s="374"/>
      <c r="BG39" s="374"/>
      <c r="BH39" s="96"/>
      <c r="BI39" s="96"/>
      <c r="BJ39" s="92"/>
      <c r="BK39" s="92"/>
      <c r="BL39" s="92"/>
      <c r="BM39" s="92"/>
      <c r="BN39" s="92"/>
      <c r="BO39" s="92"/>
    </row>
    <row r="40" spans="1:67" ht="13.5" customHeight="1" x14ac:dyDescent="0.2">
      <c r="A40" s="529" t="s">
        <v>374</v>
      </c>
      <c r="B40" s="529"/>
      <c r="C40" s="529"/>
      <c r="D40" s="529"/>
      <c r="E40" s="529"/>
      <c r="F40" s="529"/>
      <c r="G40" s="529"/>
      <c r="H40" s="529"/>
      <c r="I40" s="529"/>
      <c r="J40" s="529"/>
      <c r="K40" s="530"/>
      <c r="L40" s="488">
        <v>9351556</v>
      </c>
      <c r="M40" s="473"/>
      <c r="N40" s="473"/>
      <c r="O40" s="473"/>
      <c r="P40" s="473"/>
      <c r="Q40" s="473"/>
      <c r="R40" s="473"/>
      <c r="S40" s="473"/>
      <c r="T40" s="178"/>
      <c r="U40" s="178"/>
      <c r="V40" s="339">
        <v>3661365</v>
      </c>
      <c r="W40" s="339"/>
      <c r="X40" s="339"/>
      <c r="Y40" s="339"/>
      <c r="Z40" s="339"/>
      <c r="AA40" s="339"/>
      <c r="AB40" s="339"/>
      <c r="AC40" s="339"/>
      <c r="AD40" s="339"/>
      <c r="AE40" s="339"/>
      <c r="AF40" s="473">
        <v>197047</v>
      </c>
      <c r="AG40" s="473"/>
      <c r="AH40" s="473"/>
      <c r="AI40" s="473"/>
      <c r="AJ40" s="473"/>
      <c r="AK40" s="473"/>
      <c r="AL40" s="473"/>
      <c r="AM40" s="473"/>
      <c r="AN40" s="101"/>
      <c r="AO40" s="101"/>
      <c r="AP40" s="532">
        <v>4280562</v>
      </c>
      <c r="AQ40" s="532"/>
      <c r="AR40" s="532"/>
      <c r="AS40" s="532"/>
      <c r="AT40" s="532"/>
      <c r="AU40" s="532"/>
      <c r="AV40" s="532"/>
      <c r="AW40" s="532"/>
      <c r="AX40" s="101"/>
      <c r="AY40" s="101"/>
      <c r="AZ40" s="532">
        <v>2545312</v>
      </c>
      <c r="BA40" s="536"/>
      <c r="BB40" s="536"/>
      <c r="BC40" s="536"/>
      <c r="BD40" s="536"/>
      <c r="BE40" s="536"/>
      <c r="BF40" s="536"/>
      <c r="BG40" s="536"/>
      <c r="BH40" s="98"/>
      <c r="BI40" s="98"/>
    </row>
    <row r="41" spans="1:67" x14ac:dyDescent="0.2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</row>
    <row r="43" spans="1:67" ht="13.5" customHeight="1" x14ac:dyDescent="0.2">
      <c r="A43" s="340" t="s">
        <v>271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1"/>
      <c r="L43" s="362" t="s">
        <v>264</v>
      </c>
      <c r="M43" s="363"/>
      <c r="N43" s="363"/>
      <c r="O43" s="363"/>
      <c r="P43" s="363"/>
      <c r="Q43" s="363"/>
      <c r="R43" s="363"/>
      <c r="S43" s="363"/>
      <c r="T43" s="363"/>
      <c r="U43" s="364"/>
      <c r="V43" s="362" t="s">
        <v>265</v>
      </c>
      <c r="W43" s="363"/>
      <c r="X43" s="363"/>
      <c r="Y43" s="363"/>
      <c r="Z43" s="363"/>
      <c r="AA43" s="363"/>
      <c r="AB43" s="363"/>
      <c r="AC43" s="363"/>
      <c r="AD43" s="363"/>
      <c r="AE43" s="364"/>
      <c r="AF43" s="362" t="s">
        <v>266</v>
      </c>
      <c r="AG43" s="363"/>
      <c r="AH43" s="363"/>
      <c r="AI43" s="363"/>
      <c r="AJ43" s="363"/>
      <c r="AK43" s="363"/>
      <c r="AL43" s="363"/>
      <c r="AM43" s="363"/>
      <c r="AN43" s="363"/>
      <c r="AO43" s="363"/>
      <c r="AP43" s="375" t="s">
        <v>253</v>
      </c>
      <c r="AQ43" s="376"/>
      <c r="AR43" s="376"/>
      <c r="AS43" s="376"/>
      <c r="AT43" s="376"/>
      <c r="AU43" s="376"/>
      <c r="AV43" s="376"/>
      <c r="AW43" s="376"/>
      <c r="AX43" s="376"/>
      <c r="AY43" s="376"/>
      <c r="AZ43" s="96"/>
      <c r="BA43" s="96"/>
      <c r="BB43" s="96"/>
      <c r="BC43" s="141"/>
      <c r="BD43" s="141"/>
      <c r="BE43" s="141"/>
      <c r="BF43" s="141"/>
      <c r="BG43" s="141"/>
      <c r="BH43" s="141"/>
      <c r="BI43" s="96"/>
    </row>
    <row r="44" spans="1:67" x14ac:dyDescent="0.2">
      <c r="A44" s="342"/>
      <c r="B44" s="342"/>
      <c r="C44" s="342"/>
      <c r="D44" s="342"/>
      <c r="E44" s="342"/>
      <c r="F44" s="342"/>
      <c r="G44" s="342"/>
      <c r="H44" s="342"/>
      <c r="I44" s="342"/>
      <c r="J44" s="342"/>
      <c r="K44" s="343"/>
      <c r="L44" s="365"/>
      <c r="M44" s="366"/>
      <c r="N44" s="366"/>
      <c r="O44" s="366"/>
      <c r="P44" s="366"/>
      <c r="Q44" s="366"/>
      <c r="R44" s="366"/>
      <c r="S44" s="366"/>
      <c r="T44" s="366"/>
      <c r="U44" s="367"/>
      <c r="V44" s="365"/>
      <c r="W44" s="366"/>
      <c r="X44" s="366"/>
      <c r="Y44" s="366"/>
      <c r="Z44" s="366"/>
      <c r="AA44" s="366"/>
      <c r="AB44" s="366"/>
      <c r="AC44" s="366"/>
      <c r="AD44" s="366"/>
      <c r="AE44" s="367"/>
      <c r="AF44" s="365"/>
      <c r="AG44" s="366"/>
      <c r="AH44" s="366"/>
      <c r="AI44" s="366"/>
      <c r="AJ44" s="366"/>
      <c r="AK44" s="366"/>
      <c r="AL44" s="366"/>
      <c r="AM44" s="366"/>
      <c r="AN44" s="366"/>
      <c r="AO44" s="366"/>
      <c r="AP44" s="377"/>
      <c r="AQ44" s="378"/>
      <c r="AR44" s="378"/>
      <c r="AS44" s="378"/>
      <c r="AT44" s="378"/>
      <c r="AU44" s="378"/>
      <c r="AV44" s="378"/>
      <c r="AW44" s="378"/>
      <c r="AX44" s="378"/>
      <c r="AY44" s="378"/>
      <c r="AZ44" s="141"/>
      <c r="BA44" s="141"/>
      <c r="BB44" s="96"/>
      <c r="BC44" s="141"/>
      <c r="BD44" s="141"/>
      <c r="BE44" s="141"/>
      <c r="BF44" s="141"/>
      <c r="BG44" s="141"/>
      <c r="BH44" s="141"/>
      <c r="BI44" s="96"/>
    </row>
    <row r="45" spans="1:67" ht="13.5" customHeight="1" x14ac:dyDescent="0.2">
      <c r="A45" s="336" t="s">
        <v>399</v>
      </c>
      <c r="B45" s="336"/>
      <c r="C45" s="336"/>
      <c r="D45" s="336"/>
      <c r="E45" s="336"/>
      <c r="F45" s="336"/>
      <c r="G45" s="336"/>
      <c r="H45" s="336"/>
      <c r="I45" s="336"/>
      <c r="J45" s="336"/>
      <c r="K45" s="337"/>
      <c r="L45" s="339">
        <v>2320061</v>
      </c>
      <c r="M45" s="339"/>
      <c r="N45" s="339"/>
      <c r="O45" s="339"/>
      <c r="P45" s="339"/>
      <c r="Q45" s="339"/>
      <c r="R45" s="339"/>
      <c r="S45" s="339"/>
      <c r="T45" s="339"/>
      <c r="U45" s="339"/>
      <c r="V45" s="334">
        <v>1274237</v>
      </c>
      <c r="W45" s="334"/>
      <c r="X45" s="334"/>
      <c r="Y45" s="334"/>
      <c r="Z45" s="334"/>
      <c r="AA45" s="334"/>
      <c r="AB45" s="334"/>
      <c r="AC45" s="334"/>
      <c r="AD45" s="96"/>
      <c r="AE45" s="96"/>
      <c r="AF45" s="339">
        <v>2657900</v>
      </c>
      <c r="AG45" s="339"/>
      <c r="AH45" s="339"/>
      <c r="AI45" s="339"/>
      <c r="AJ45" s="339"/>
      <c r="AK45" s="339"/>
      <c r="AL45" s="339"/>
      <c r="AM45" s="339"/>
      <c r="AN45" s="339"/>
      <c r="AO45" s="339"/>
      <c r="AP45" s="334">
        <v>151654</v>
      </c>
      <c r="AQ45" s="334"/>
      <c r="AR45" s="334"/>
      <c r="AS45" s="334"/>
      <c r="AT45" s="334"/>
      <c r="AU45" s="334"/>
      <c r="AV45" s="334"/>
      <c r="AW45" s="334"/>
      <c r="AX45" s="99"/>
      <c r="AY45" s="99"/>
      <c r="AZ45" s="99"/>
      <c r="BA45" s="99"/>
      <c r="BB45" s="99"/>
      <c r="BC45" s="99"/>
      <c r="BD45" s="99"/>
      <c r="BE45" s="96"/>
      <c r="BF45" s="96"/>
      <c r="BG45" s="96"/>
      <c r="BH45" s="96"/>
      <c r="BI45" s="96"/>
    </row>
    <row r="46" spans="1:67" ht="13.5" customHeight="1" x14ac:dyDescent="0.2">
      <c r="A46" s="336" t="s">
        <v>272</v>
      </c>
      <c r="B46" s="336"/>
      <c r="C46" s="336"/>
      <c r="D46" s="336"/>
      <c r="E46" s="336"/>
      <c r="F46" s="336"/>
      <c r="G46" s="336"/>
      <c r="H46" s="336"/>
      <c r="I46" s="336"/>
      <c r="J46" s="336"/>
      <c r="K46" s="337"/>
      <c r="L46" s="339">
        <v>3783424</v>
      </c>
      <c r="M46" s="339"/>
      <c r="N46" s="339"/>
      <c r="O46" s="339"/>
      <c r="P46" s="339"/>
      <c r="Q46" s="339"/>
      <c r="R46" s="339"/>
      <c r="S46" s="339"/>
      <c r="T46" s="339"/>
      <c r="U46" s="339"/>
      <c r="V46" s="334">
        <v>1200372</v>
      </c>
      <c r="W46" s="334"/>
      <c r="X46" s="334"/>
      <c r="Y46" s="334"/>
      <c r="Z46" s="334"/>
      <c r="AA46" s="334"/>
      <c r="AB46" s="334"/>
      <c r="AC46" s="334"/>
      <c r="AD46" s="96"/>
      <c r="AE46" s="96"/>
      <c r="AF46" s="339">
        <v>4108800</v>
      </c>
      <c r="AG46" s="339"/>
      <c r="AH46" s="339"/>
      <c r="AI46" s="339"/>
      <c r="AJ46" s="339"/>
      <c r="AK46" s="339"/>
      <c r="AL46" s="339"/>
      <c r="AM46" s="339"/>
      <c r="AN46" s="339"/>
      <c r="AO46" s="339"/>
      <c r="AP46" s="334">
        <v>77096</v>
      </c>
      <c r="AQ46" s="334"/>
      <c r="AR46" s="334"/>
      <c r="AS46" s="334"/>
      <c r="AT46" s="334"/>
      <c r="AU46" s="334"/>
      <c r="AV46" s="334"/>
      <c r="AW46" s="334"/>
      <c r="AX46" s="99"/>
      <c r="AY46" s="141"/>
      <c r="AZ46" s="141"/>
      <c r="BA46" s="141"/>
      <c r="BB46" s="141"/>
      <c r="BC46" s="141"/>
      <c r="BD46" s="141"/>
      <c r="BE46" s="96"/>
      <c r="BF46" s="96"/>
      <c r="BG46" s="96"/>
      <c r="BH46" s="96"/>
      <c r="BI46" s="96"/>
      <c r="BJ46" s="92"/>
      <c r="BK46" s="92"/>
    </row>
    <row r="47" spans="1:67" ht="13.5" customHeight="1" x14ac:dyDescent="0.2">
      <c r="A47" s="336" t="s">
        <v>273</v>
      </c>
      <c r="B47" s="336"/>
      <c r="C47" s="336"/>
      <c r="D47" s="336"/>
      <c r="E47" s="336"/>
      <c r="F47" s="336"/>
      <c r="G47" s="336"/>
      <c r="H47" s="336"/>
      <c r="I47" s="336"/>
      <c r="J47" s="336"/>
      <c r="K47" s="337"/>
      <c r="L47" s="339">
        <v>2843387</v>
      </c>
      <c r="M47" s="339"/>
      <c r="N47" s="339"/>
      <c r="O47" s="339"/>
      <c r="P47" s="339"/>
      <c r="Q47" s="339"/>
      <c r="R47" s="339"/>
      <c r="S47" s="339"/>
      <c r="T47" s="339"/>
      <c r="U47" s="339"/>
      <c r="V47" s="334">
        <v>1226879</v>
      </c>
      <c r="W47" s="334"/>
      <c r="X47" s="334"/>
      <c r="Y47" s="334"/>
      <c r="Z47" s="334"/>
      <c r="AA47" s="334"/>
      <c r="AB47" s="334"/>
      <c r="AC47" s="334"/>
      <c r="AD47" s="96"/>
      <c r="AE47" s="96"/>
      <c r="AF47" s="339">
        <v>3173400</v>
      </c>
      <c r="AG47" s="339"/>
      <c r="AH47" s="339"/>
      <c r="AI47" s="339"/>
      <c r="AJ47" s="339"/>
      <c r="AK47" s="339"/>
      <c r="AL47" s="339"/>
      <c r="AM47" s="339"/>
      <c r="AN47" s="339"/>
      <c r="AO47" s="339"/>
      <c r="AP47" s="334" t="s">
        <v>402</v>
      </c>
      <c r="AQ47" s="334"/>
      <c r="AR47" s="334"/>
      <c r="AS47" s="334"/>
      <c r="AT47" s="334"/>
      <c r="AU47" s="334"/>
      <c r="AV47" s="334"/>
      <c r="AW47" s="334"/>
      <c r="AX47" s="537"/>
      <c r="AY47" s="537"/>
      <c r="AZ47" s="141"/>
      <c r="BA47" s="141"/>
      <c r="BB47" s="141"/>
      <c r="BC47" s="141"/>
      <c r="BD47" s="141"/>
      <c r="BE47" s="96"/>
      <c r="BF47" s="96"/>
      <c r="BG47" s="96"/>
      <c r="BH47" s="96"/>
      <c r="BI47" s="96"/>
      <c r="BJ47" s="92"/>
      <c r="BK47" s="92"/>
      <c r="BL47" s="92"/>
    </row>
    <row r="48" spans="1:67" ht="13.5" customHeight="1" x14ac:dyDescent="0.2">
      <c r="A48" s="336" t="s">
        <v>373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7"/>
      <c r="L48" s="339">
        <v>2140301</v>
      </c>
      <c r="M48" s="339"/>
      <c r="N48" s="339"/>
      <c r="O48" s="339"/>
      <c r="P48" s="339"/>
      <c r="Q48" s="339"/>
      <c r="R48" s="339"/>
      <c r="S48" s="339"/>
      <c r="T48" s="339"/>
      <c r="U48" s="339"/>
      <c r="V48" s="334">
        <v>1169889</v>
      </c>
      <c r="W48" s="334"/>
      <c r="X48" s="334"/>
      <c r="Y48" s="334"/>
      <c r="Z48" s="334"/>
      <c r="AA48" s="334"/>
      <c r="AB48" s="334"/>
      <c r="AC48" s="334"/>
      <c r="AD48" s="96"/>
      <c r="AE48" s="96"/>
      <c r="AF48" s="339">
        <v>3605700</v>
      </c>
      <c r="AG48" s="339"/>
      <c r="AH48" s="339"/>
      <c r="AI48" s="339"/>
      <c r="AJ48" s="339"/>
      <c r="AK48" s="339"/>
      <c r="AL48" s="339"/>
      <c r="AM48" s="339"/>
      <c r="AN48" s="339"/>
      <c r="AO48" s="339"/>
      <c r="AP48" s="334" t="s">
        <v>402</v>
      </c>
      <c r="AQ48" s="334"/>
      <c r="AR48" s="334"/>
      <c r="AS48" s="334"/>
      <c r="AT48" s="334"/>
      <c r="AU48" s="334"/>
      <c r="AV48" s="334"/>
      <c r="AW48" s="334"/>
      <c r="AX48" s="537"/>
      <c r="AY48" s="537"/>
      <c r="AZ48" s="141"/>
      <c r="BA48" s="141"/>
      <c r="BB48" s="141"/>
      <c r="BC48" s="141"/>
      <c r="BD48" s="141"/>
      <c r="BE48" s="96"/>
      <c r="BF48" s="96"/>
      <c r="BG48" s="96"/>
      <c r="BH48" s="96"/>
      <c r="BI48" s="96"/>
      <c r="BJ48" s="92"/>
      <c r="BK48" s="92"/>
      <c r="BL48" s="92"/>
    </row>
    <row r="49" spans="1:61" ht="13.5" customHeight="1" x14ac:dyDescent="0.2">
      <c r="A49" s="529" t="s">
        <v>374</v>
      </c>
      <c r="B49" s="529"/>
      <c r="C49" s="529"/>
      <c r="D49" s="529"/>
      <c r="E49" s="529"/>
      <c r="F49" s="529"/>
      <c r="G49" s="529"/>
      <c r="H49" s="529"/>
      <c r="I49" s="529"/>
      <c r="J49" s="529"/>
      <c r="K49" s="530"/>
      <c r="L49" s="428">
        <v>3924116</v>
      </c>
      <c r="M49" s="428"/>
      <c r="N49" s="428"/>
      <c r="O49" s="428"/>
      <c r="P49" s="428"/>
      <c r="Q49" s="428"/>
      <c r="R49" s="428"/>
      <c r="S49" s="428"/>
      <c r="T49" s="428"/>
      <c r="U49" s="428"/>
      <c r="V49" s="532">
        <v>1206593</v>
      </c>
      <c r="W49" s="532"/>
      <c r="X49" s="532"/>
      <c r="Y49" s="532"/>
      <c r="Z49" s="532"/>
      <c r="AA49" s="532"/>
      <c r="AB49" s="532"/>
      <c r="AC49" s="532"/>
      <c r="AD49" s="98"/>
      <c r="AE49" s="98"/>
      <c r="AF49" s="428">
        <v>2128700</v>
      </c>
      <c r="AG49" s="428"/>
      <c r="AH49" s="428"/>
      <c r="AI49" s="428"/>
      <c r="AJ49" s="428"/>
      <c r="AK49" s="428"/>
      <c r="AL49" s="428"/>
      <c r="AM49" s="428"/>
      <c r="AN49" s="428"/>
      <c r="AO49" s="428"/>
      <c r="AP49" s="532" t="s">
        <v>402</v>
      </c>
      <c r="AQ49" s="532"/>
      <c r="AR49" s="532"/>
      <c r="AS49" s="532"/>
      <c r="AT49" s="532"/>
      <c r="AU49" s="532"/>
      <c r="AV49" s="532"/>
      <c r="AW49" s="532"/>
      <c r="AX49" s="538"/>
      <c r="AY49" s="538"/>
      <c r="AZ49" s="141"/>
      <c r="BA49" s="141"/>
      <c r="BB49" s="141"/>
      <c r="BC49" s="141"/>
      <c r="BD49" s="141"/>
      <c r="BE49" s="96"/>
      <c r="BF49" s="96"/>
      <c r="BG49" s="96"/>
      <c r="BH49" s="96"/>
      <c r="BI49" s="96"/>
    </row>
    <row r="50" spans="1:61" x14ac:dyDescent="0.2">
      <c r="A50" s="141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04"/>
      <c r="AI50" s="104"/>
      <c r="AJ50" s="104"/>
      <c r="AK50" s="104"/>
      <c r="AL50" s="104"/>
      <c r="AM50" s="104"/>
      <c r="AN50" s="104"/>
      <c r="AO50" s="105"/>
      <c r="AP50" s="99"/>
      <c r="AQ50" s="99"/>
      <c r="AR50" s="99"/>
      <c r="AS50" s="99"/>
      <c r="AT50" s="99"/>
      <c r="AU50" s="99"/>
      <c r="AV50" s="99"/>
      <c r="AW50" s="141"/>
      <c r="AX50" s="141"/>
      <c r="AY50" s="105" t="s">
        <v>328</v>
      </c>
      <c r="AZ50" s="141"/>
      <c r="BA50" s="141"/>
      <c r="BB50" s="141"/>
      <c r="BC50" s="141"/>
      <c r="BD50" s="99"/>
      <c r="BE50" s="99"/>
      <c r="BF50" s="99"/>
      <c r="BG50" s="99"/>
      <c r="BH50" s="99"/>
      <c r="BI50" s="99"/>
    </row>
    <row r="62" spans="1:61" x14ac:dyDescent="0.2"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142" t="s">
        <v>365</v>
      </c>
    </row>
    <row r="65" spans="1:64" ht="21" customHeight="1" x14ac:dyDescent="0.2">
      <c r="A65" s="353" t="s">
        <v>276</v>
      </c>
      <c r="B65" s="353"/>
      <c r="C65" s="353"/>
      <c r="D65" s="353"/>
      <c r="E65" s="353"/>
      <c r="F65" s="353"/>
      <c r="G65" s="353"/>
      <c r="H65" s="353"/>
      <c r="I65" s="353"/>
      <c r="J65" s="353"/>
      <c r="K65" s="353"/>
      <c r="L65" s="353"/>
      <c r="M65" s="353"/>
      <c r="N65" s="353"/>
      <c r="O65" s="353"/>
      <c r="P65" s="353"/>
      <c r="Q65" s="353"/>
      <c r="R65" s="353"/>
      <c r="S65" s="353"/>
      <c r="T65" s="353"/>
      <c r="U65" s="353"/>
      <c r="V65" s="353"/>
      <c r="W65" s="353"/>
      <c r="X65" s="353"/>
      <c r="Y65" s="353"/>
      <c r="Z65" s="353"/>
      <c r="AA65" s="353"/>
      <c r="AB65" s="353"/>
      <c r="AC65" s="353"/>
      <c r="AD65" s="353"/>
      <c r="AE65" s="353"/>
      <c r="AF65" s="353"/>
      <c r="AG65" s="353"/>
      <c r="AH65" s="353"/>
      <c r="AI65" s="353"/>
      <c r="AJ65" s="353"/>
      <c r="AK65" s="353"/>
      <c r="AL65" s="353"/>
      <c r="AM65" s="353"/>
      <c r="AN65" s="353"/>
      <c r="AO65" s="353"/>
      <c r="AP65" s="353"/>
      <c r="AQ65" s="353"/>
      <c r="AR65" s="353"/>
      <c r="AS65" s="353"/>
      <c r="AT65" s="353"/>
      <c r="AU65" s="353"/>
      <c r="AV65" s="353"/>
      <c r="AW65" s="353"/>
      <c r="AX65" s="353"/>
      <c r="AY65" s="353"/>
      <c r="AZ65" s="353"/>
      <c r="BA65" s="353"/>
      <c r="BB65" s="353"/>
      <c r="BC65" s="353"/>
      <c r="BD65" s="353"/>
      <c r="BE65" s="353"/>
      <c r="BF65" s="353"/>
      <c r="BG65" s="353"/>
      <c r="BH65" s="353"/>
      <c r="BI65" s="353"/>
    </row>
    <row r="67" spans="1:64" x14ac:dyDescent="0.2">
      <c r="BB67" s="100"/>
      <c r="BC67" s="100"/>
      <c r="BD67" s="100"/>
      <c r="BE67" s="100"/>
      <c r="BF67" s="100"/>
      <c r="BG67" s="100"/>
      <c r="BH67" s="100"/>
      <c r="BI67" s="100" t="s">
        <v>277</v>
      </c>
    </row>
    <row r="68" spans="1:64" ht="13.5" customHeight="1" x14ac:dyDescent="0.2">
      <c r="A68" s="356" t="s">
        <v>278</v>
      </c>
      <c r="B68" s="356"/>
      <c r="C68" s="356"/>
      <c r="D68" s="356"/>
      <c r="E68" s="356"/>
      <c r="F68" s="356"/>
      <c r="G68" s="356"/>
      <c r="H68" s="356"/>
      <c r="I68" s="356"/>
      <c r="J68" s="356"/>
      <c r="K68" s="356"/>
      <c r="L68" s="356"/>
      <c r="M68" s="358"/>
      <c r="N68" s="360" t="s">
        <v>279</v>
      </c>
      <c r="O68" s="356"/>
      <c r="P68" s="356"/>
      <c r="Q68" s="356"/>
      <c r="R68" s="356"/>
      <c r="S68" s="356"/>
      <c r="T68" s="356"/>
      <c r="U68" s="356"/>
      <c r="V68" s="356"/>
      <c r="W68" s="356"/>
      <c r="X68" s="356"/>
      <c r="Y68" s="358"/>
      <c r="Z68" s="360" t="s">
        <v>280</v>
      </c>
      <c r="AA68" s="356"/>
      <c r="AB68" s="356"/>
      <c r="AC68" s="356"/>
      <c r="AD68" s="356"/>
      <c r="AE68" s="356"/>
      <c r="AF68" s="356"/>
      <c r="AG68" s="356"/>
      <c r="AH68" s="356"/>
      <c r="AI68" s="356"/>
      <c r="AJ68" s="356"/>
      <c r="AK68" s="358"/>
      <c r="AL68" s="360" t="s">
        <v>281</v>
      </c>
      <c r="AM68" s="356"/>
      <c r="AN68" s="356"/>
      <c r="AO68" s="356"/>
      <c r="AP68" s="356"/>
      <c r="AQ68" s="356"/>
      <c r="AR68" s="356"/>
      <c r="AS68" s="356"/>
      <c r="AT68" s="356"/>
      <c r="AU68" s="356"/>
      <c r="AV68" s="356"/>
      <c r="AW68" s="358"/>
      <c r="AX68" s="356" t="s">
        <v>282</v>
      </c>
      <c r="AY68" s="356"/>
      <c r="AZ68" s="356"/>
      <c r="BA68" s="356"/>
      <c r="BB68" s="356"/>
      <c r="BC68" s="356"/>
      <c r="BD68" s="356"/>
      <c r="BE68" s="356"/>
      <c r="BF68" s="356"/>
      <c r="BG68" s="356"/>
      <c r="BH68" s="356"/>
      <c r="BI68" s="356"/>
    </row>
    <row r="69" spans="1:64" x14ac:dyDescent="0.2">
      <c r="A69" s="357"/>
      <c r="B69" s="357"/>
      <c r="C69" s="357"/>
      <c r="D69" s="357"/>
      <c r="E69" s="357"/>
      <c r="F69" s="357"/>
      <c r="G69" s="357"/>
      <c r="H69" s="357"/>
      <c r="I69" s="357"/>
      <c r="J69" s="357"/>
      <c r="K69" s="357"/>
      <c r="L69" s="357"/>
      <c r="M69" s="359"/>
      <c r="N69" s="361"/>
      <c r="O69" s="357"/>
      <c r="P69" s="357"/>
      <c r="Q69" s="357"/>
      <c r="R69" s="357"/>
      <c r="S69" s="357"/>
      <c r="T69" s="357"/>
      <c r="U69" s="357"/>
      <c r="V69" s="357"/>
      <c r="W69" s="357"/>
      <c r="X69" s="357"/>
      <c r="Y69" s="359"/>
      <c r="Z69" s="361"/>
      <c r="AA69" s="357"/>
      <c r="AB69" s="357"/>
      <c r="AC69" s="357"/>
      <c r="AD69" s="357"/>
      <c r="AE69" s="357"/>
      <c r="AF69" s="357"/>
      <c r="AG69" s="357"/>
      <c r="AH69" s="357"/>
      <c r="AI69" s="357"/>
      <c r="AJ69" s="357"/>
      <c r="AK69" s="359"/>
      <c r="AL69" s="361"/>
      <c r="AM69" s="357"/>
      <c r="AN69" s="357"/>
      <c r="AO69" s="357"/>
      <c r="AP69" s="357"/>
      <c r="AQ69" s="357"/>
      <c r="AR69" s="357"/>
      <c r="AS69" s="357"/>
      <c r="AT69" s="357"/>
      <c r="AU69" s="357"/>
      <c r="AV69" s="357"/>
      <c r="AW69" s="359"/>
      <c r="AX69" s="357"/>
      <c r="AY69" s="357"/>
      <c r="AZ69" s="357"/>
      <c r="BA69" s="357"/>
      <c r="BB69" s="357"/>
      <c r="BC69" s="357"/>
      <c r="BD69" s="357"/>
      <c r="BE69" s="357"/>
      <c r="BF69" s="357"/>
      <c r="BG69" s="357"/>
      <c r="BH69" s="357"/>
      <c r="BI69" s="357"/>
    </row>
    <row r="70" spans="1:64" x14ac:dyDescent="0.2">
      <c r="A70" s="336" t="s">
        <v>399</v>
      </c>
      <c r="B70" s="336"/>
      <c r="C70" s="336"/>
      <c r="D70" s="336"/>
      <c r="E70" s="336"/>
      <c r="F70" s="336"/>
      <c r="G70" s="336"/>
      <c r="H70" s="336"/>
      <c r="I70" s="336"/>
      <c r="J70" s="336"/>
      <c r="K70" s="336"/>
      <c r="L70" s="336"/>
      <c r="M70" s="336"/>
      <c r="N70" s="351">
        <f>SUM(Z70:BI70,N79:AT79,AX79,N88:BI88,N97:AG97)</f>
        <v>42064494</v>
      </c>
      <c r="O70" s="339"/>
      <c r="P70" s="339"/>
      <c r="Q70" s="339"/>
      <c r="R70" s="339"/>
      <c r="S70" s="339"/>
      <c r="T70" s="339"/>
      <c r="U70" s="339"/>
      <c r="V70" s="339"/>
      <c r="W70" s="339"/>
      <c r="X70" s="339"/>
      <c r="Y70" s="339"/>
      <c r="Z70" s="339">
        <v>294436</v>
      </c>
      <c r="AA70" s="339"/>
      <c r="AB70" s="339"/>
      <c r="AC70" s="339"/>
      <c r="AD70" s="339"/>
      <c r="AE70" s="339"/>
      <c r="AF70" s="339"/>
      <c r="AG70" s="339"/>
      <c r="AH70" s="339"/>
      <c r="AI70" s="339"/>
      <c r="AJ70" s="339"/>
      <c r="AK70" s="339"/>
      <c r="AL70" s="339">
        <v>6997430</v>
      </c>
      <c r="AM70" s="339"/>
      <c r="AN70" s="339"/>
      <c r="AO70" s="339"/>
      <c r="AP70" s="339"/>
      <c r="AQ70" s="339"/>
      <c r="AR70" s="339"/>
      <c r="AS70" s="339"/>
      <c r="AT70" s="339"/>
      <c r="AU70" s="339"/>
      <c r="AV70" s="339"/>
      <c r="AW70" s="339"/>
      <c r="AX70" s="339">
        <v>15254104</v>
      </c>
      <c r="AY70" s="339"/>
      <c r="AZ70" s="339"/>
      <c r="BA70" s="339"/>
      <c r="BB70" s="339"/>
      <c r="BC70" s="339"/>
      <c r="BD70" s="339"/>
      <c r="BE70" s="339"/>
      <c r="BF70" s="339"/>
      <c r="BG70" s="339"/>
      <c r="BH70" s="339"/>
      <c r="BI70" s="339"/>
      <c r="BJ70" s="92"/>
      <c r="BK70" s="92"/>
    </row>
    <row r="71" spans="1:64" x14ac:dyDescent="0.2">
      <c r="A71" s="336" t="s">
        <v>272</v>
      </c>
      <c r="B71" s="336"/>
      <c r="C71" s="336"/>
      <c r="D71" s="336"/>
      <c r="E71" s="336"/>
      <c r="F71" s="336"/>
      <c r="G71" s="336"/>
      <c r="H71" s="336"/>
      <c r="I71" s="336"/>
      <c r="J71" s="336"/>
      <c r="K71" s="336"/>
      <c r="L71" s="336"/>
      <c r="M71" s="336"/>
      <c r="N71" s="351">
        <f>SUM(Z71:BI71,N80,Z80,AL80,AX80,N89:BI89,N98,Z98)</f>
        <v>50746141</v>
      </c>
      <c r="O71" s="339"/>
      <c r="P71" s="339"/>
      <c r="Q71" s="339"/>
      <c r="R71" s="339"/>
      <c r="S71" s="339"/>
      <c r="T71" s="339"/>
      <c r="U71" s="339"/>
      <c r="V71" s="339"/>
      <c r="W71" s="339"/>
      <c r="X71" s="339"/>
      <c r="Y71" s="339"/>
      <c r="Z71" s="339">
        <v>286025</v>
      </c>
      <c r="AA71" s="339"/>
      <c r="AB71" s="339"/>
      <c r="AC71" s="339"/>
      <c r="AD71" s="339"/>
      <c r="AE71" s="339"/>
      <c r="AF71" s="339"/>
      <c r="AG71" s="339"/>
      <c r="AH71" s="339"/>
      <c r="AI71" s="339"/>
      <c r="AJ71" s="339"/>
      <c r="AK71" s="339"/>
      <c r="AL71" s="339">
        <v>7822081</v>
      </c>
      <c r="AM71" s="339"/>
      <c r="AN71" s="339"/>
      <c r="AO71" s="339"/>
      <c r="AP71" s="339"/>
      <c r="AQ71" s="339"/>
      <c r="AR71" s="339"/>
      <c r="AS71" s="339"/>
      <c r="AT71" s="339"/>
      <c r="AU71" s="339"/>
      <c r="AV71" s="339"/>
      <c r="AW71" s="339"/>
      <c r="AX71" s="339">
        <v>15874737</v>
      </c>
      <c r="AY71" s="339"/>
      <c r="AZ71" s="339"/>
      <c r="BA71" s="339"/>
      <c r="BB71" s="339"/>
      <c r="BC71" s="339"/>
      <c r="BD71" s="339"/>
      <c r="BE71" s="339"/>
      <c r="BF71" s="339"/>
      <c r="BG71" s="339"/>
      <c r="BH71" s="339"/>
      <c r="BI71" s="339"/>
      <c r="BJ71" s="92"/>
    </row>
    <row r="72" spans="1:64" x14ac:dyDescent="0.2">
      <c r="A72" s="336" t="s">
        <v>273</v>
      </c>
      <c r="B72" s="336"/>
      <c r="C72" s="336"/>
      <c r="D72" s="336"/>
      <c r="E72" s="336"/>
      <c r="F72" s="336"/>
      <c r="G72" s="336"/>
      <c r="H72" s="336"/>
      <c r="I72" s="336"/>
      <c r="J72" s="336"/>
      <c r="K72" s="336"/>
      <c r="L72" s="336"/>
      <c r="M72" s="336"/>
      <c r="N72" s="351">
        <f>SUM(Z72:BI72,N81:AT81,AX81,N90:BI90,N99:AG99)</f>
        <v>61493585</v>
      </c>
      <c r="O72" s="339"/>
      <c r="P72" s="339"/>
      <c r="Q72" s="339"/>
      <c r="R72" s="339"/>
      <c r="S72" s="339"/>
      <c r="T72" s="339"/>
      <c r="U72" s="339"/>
      <c r="V72" s="339"/>
      <c r="W72" s="339"/>
      <c r="X72" s="339"/>
      <c r="Y72" s="339"/>
      <c r="Z72" s="339">
        <v>267879</v>
      </c>
      <c r="AA72" s="339"/>
      <c r="AB72" s="339"/>
      <c r="AC72" s="339"/>
      <c r="AD72" s="339"/>
      <c r="AE72" s="339"/>
      <c r="AF72" s="339"/>
      <c r="AG72" s="339"/>
      <c r="AH72" s="339"/>
      <c r="AI72" s="339"/>
      <c r="AJ72" s="339"/>
      <c r="AK72" s="339"/>
      <c r="AL72" s="339">
        <v>22884356</v>
      </c>
      <c r="AM72" s="339"/>
      <c r="AN72" s="339"/>
      <c r="AO72" s="339"/>
      <c r="AP72" s="339"/>
      <c r="AQ72" s="339"/>
      <c r="AR72" s="339"/>
      <c r="AS72" s="339"/>
      <c r="AT72" s="339"/>
      <c r="AU72" s="339"/>
      <c r="AV72" s="339"/>
      <c r="AW72" s="339"/>
      <c r="AX72" s="339">
        <v>16409464</v>
      </c>
      <c r="AY72" s="339"/>
      <c r="AZ72" s="339"/>
      <c r="BA72" s="339"/>
      <c r="BB72" s="339"/>
      <c r="BC72" s="339"/>
      <c r="BD72" s="339"/>
      <c r="BE72" s="339"/>
      <c r="BF72" s="339"/>
      <c r="BG72" s="339"/>
      <c r="BH72" s="339"/>
      <c r="BI72" s="339"/>
      <c r="BJ72" s="92"/>
      <c r="BK72" s="92"/>
    </row>
    <row r="73" spans="1:64" x14ac:dyDescent="0.2">
      <c r="A73" s="336" t="s">
        <v>373</v>
      </c>
      <c r="B73" s="336"/>
      <c r="C73" s="336"/>
      <c r="D73" s="336"/>
      <c r="E73" s="336"/>
      <c r="F73" s="336"/>
      <c r="G73" s="336"/>
      <c r="H73" s="336"/>
      <c r="I73" s="336"/>
      <c r="J73" s="336"/>
      <c r="K73" s="336"/>
      <c r="L73" s="336"/>
      <c r="M73" s="336"/>
      <c r="N73" s="351">
        <f>SUM(Z73:BI73,N82:AT82,AX82,N91,Z91,AL91,AX91,N100,Z100)</f>
        <v>52824470</v>
      </c>
      <c r="O73" s="339"/>
      <c r="P73" s="339"/>
      <c r="Q73" s="339"/>
      <c r="R73" s="339"/>
      <c r="S73" s="339"/>
      <c r="T73" s="339"/>
      <c r="U73" s="339"/>
      <c r="V73" s="339"/>
      <c r="W73" s="339"/>
      <c r="X73" s="339"/>
      <c r="Y73" s="339"/>
      <c r="Z73" s="339">
        <v>261737</v>
      </c>
      <c r="AA73" s="339"/>
      <c r="AB73" s="339"/>
      <c r="AC73" s="339"/>
      <c r="AD73" s="339"/>
      <c r="AE73" s="339"/>
      <c r="AF73" s="339"/>
      <c r="AG73" s="339"/>
      <c r="AH73" s="339"/>
      <c r="AI73" s="339"/>
      <c r="AJ73" s="339"/>
      <c r="AK73" s="339"/>
      <c r="AL73" s="339">
        <v>10873968</v>
      </c>
      <c r="AM73" s="339"/>
      <c r="AN73" s="339"/>
      <c r="AO73" s="339"/>
      <c r="AP73" s="339"/>
      <c r="AQ73" s="339"/>
      <c r="AR73" s="339"/>
      <c r="AS73" s="339"/>
      <c r="AT73" s="339"/>
      <c r="AU73" s="339"/>
      <c r="AV73" s="339"/>
      <c r="AW73" s="339"/>
      <c r="AX73" s="339">
        <v>19183161</v>
      </c>
      <c r="AY73" s="339"/>
      <c r="AZ73" s="339"/>
      <c r="BA73" s="339"/>
      <c r="BB73" s="339"/>
      <c r="BC73" s="339"/>
      <c r="BD73" s="339"/>
      <c r="BE73" s="339"/>
      <c r="BF73" s="339"/>
      <c r="BG73" s="339"/>
      <c r="BH73" s="339"/>
      <c r="BI73" s="339"/>
      <c r="BJ73" s="92"/>
      <c r="BK73" s="92"/>
      <c r="BL73" s="92"/>
    </row>
    <row r="74" spans="1:64" x14ac:dyDescent="0.2">
      <c r="A74" s="529" t="s">
        <v>374</v>
      </c>
      <c r="B74" s="529"/>
      <c r="C74" s="529"/>
      <c r="D74" s="529"/>
      <c r="E74" s="529"/>
      <c r="F74" s="529"/>
      <c r="G74" s="529"/>
      <c r="H74" s="529"/>
      <c r="I74" s="529"/>
      <c r="J74" s="529"/>
      <c r="K74" s="529"/>
      <c r="L74" s="529"/>
      <c r="M74" s="529"/>
      <c r="N74" s="531">
        <f>SUM(Z74:BI74,N83:AT83,AX83,N92,Z92,AL92,AX92,N101,Z101)</f>
        <v>54495225</v>
      </c>
      <c r="O74" s="428"/>
      <c r="P74" s="428"/>
      <c r="Q74" s="428"/>
      <c r="R74" s="428"/>
      <c r="S74" s="428"/>
      <c r="T74" s="428"/>
      <c r="U74" s="428"/>
      <c r="V74" s="428"/>
      <c r="W74" s="428"/>
      <c r="X74" s="428"/>
      <c r="Y74" s="428"/>
      <c r="Z74" s="428">
        <v>274022</v>
      </c>
      <c r="AA74" s="428"/>
      <c r="AB74" s="428"/>
      <c r="AC74" s="428"/>
      <c r="AD74" s="428"/>
      <c r="AE74" s="428"/>
      <c r="AF74" s="428"/>
      <c r="AG74" s="428"/>
      <c r="AH74" s="428"/>
      <c r="AI74" s="428"/>
      <c r="AJ74" s="428"/>
      <c r="AK74" s="428"/>
      <c r="AL74" s="428">
        <v>12297321</v>
      </c>
      <c r="AM74" s="428"/>
      <c r="AN74" s="428"/>
      <c r="AO74" s="428"/>
      <c r="AP74" s="428"/>
      <c r="AQ74" s="428"/>
      <c r="AR74" s="428"/>
      <c r="AS74" s="428"/>
      <c r="AT74" s="428"/>
      <c r="AU74" s="428"/>
      <c r="AV74" s="428"/>
      <c r="AW74" s="428"/>
      <c r="AX74" s="428">
        <v>17608490</v>
      </c>
      <c r="AY74" s="428"/>
      <c r="AZ74" s="428"/>
      <c r="BA74" s="428"/>
      <c r="BB74" s="428"/>
      <c r="BC74" s="428"/>
      <c r="BD74" s="428"/>
      <c r="BE74" s="428"/>
      <c r="BF74" s="428"/>
      <c r="BG74" s="428"/>
      <c r="BH74" s="428"/>
      <c r="BI74" s="428"/>
    </row>
    <row r="75" spans="1:64" x14ac:dyDescent="0.2">
      <c r="A75" s="99"/>
      <c r="BG75" s="99"/>
    </row>
    <row r="77" spans="1:64" ht="13.5" customHeight="1" x14ac:dyDescent="0.2">
      <c r="A77" s="356" t="s">
        <v>278</v>
      </c>
      <c r="B77" s="356"/>
      <c r="C77" s="356"/>
      <c r="D77" s="356"/>
      <c r="E77" s="356"/>
      <c r="F77" s="356"/>
      <c r="G77" s="356"/>
      <c r="H77" s="356"/>
      <c r="I77" s="356"/>
      <c r="J77" s="356"/>
      <c r="K77" s="356"/>
      <c r="L77" s="356"/>
      <c r="M77" s="358"/>
      <c r="N77" s="356" t="s">
        <v>283</v>
      </c>
      <c r="O77" s="356"/>
      <c r="P77" s="356"/>
      <c r="Q77" s="356"/>
      <c r="R77" s="356"/>
      <c r="S77" s="356"/>
      <c r="T77" s="356"/>
      <c r="U77" s="356"/>
      <c r="V77" s="356"/>
      <c r="W77" s="356"/>
      <c r="X77" s="356"/>
      <c r="Y77" s="358"/>
      <c r="Z77" s="360" t="s">
        <v>284</v>
      </c>
      <c r="AA77" s="356"/>
      <c r="AB77" s="356"/>
      <c r="AC77" s="356"/>
      <c r="AD77" s="356"/>
      <c r="AE77" s="356"/>
      <c r="AF77" s="356"/>
      <c r="AG77" s="356"/>
      <c r="AH77" s="356"/>
      <c r="AI77" s="356"/>
      <c r="AJ77" s="356"/>
      <c r="AK77" s="358"/>
      <c r="AL77" s="362" t="s">
        <v>285</v>
      </c>
      <c r="AM77" s="363"/>
      <c r="AN77" s="363"/>
      <c r="AO77" s="363"/>
      <c r="AP77" s="363"/>
      <c r="AQ77" s="363"/>
      <c r="AR77" s="363"/>
      <c r="AS77" s="363"/>
      <c r="AT77" s="363"/>
      <c r="AU77" s="363"/>
      <c r="AV77" s="363"/>
      <c r="AW77" s="364"/>
      <c r="AX77" s="356" t="s">
        <v>286</v>
      </c>
      <c r="AY77" s="356"/>
      <c r="AZ77" s="356"/>
      <c r="BA77" s="356"/>
      <c r="BB77" s="356"/>
      <c r="BC77" s="356"/>
      <c r="BD77" s="356"/>
      <c r="BE77" s="356"/>
      <c r="BF77" s="356"/>
      <c r="BG77" s="356"/>
      <c r="BH77" s="356"/>
      <c r="BI77" s="356"/>
    </row>
    <row r="78" spans="1:64" x14ac:dyDescent="0.2">
      <c r="A78" s="357"/>
      <c r="B78" s="357"/>
      <c r="C78" s="357"/>
      <c r="D78" s="357"/>
      <c r="E78" s="357"/>
      <c r="F78" s="357"/>
      <c r="G78" s="357"/>
      <c r="H78" s="357"/>
      <c r="I78" s="357"/>
      <c r="J78" s="357"/>
      <c r="K78" s="357"/>
      <c r="L78" s="357"/>
      <c r="M78" s="359"/>
      <c r="N78" s="357"/>
      <c r="O78" s="357"/>
      <c r="P78" s="357"/>
      <c r="Q78" s="357"/>
      <c r="R78" s="357"/>
      <c r="S78" s="357"/>
      <c r="T78" s="357"/>
      <c r="U78" s="357"/>
      <c r="V78" s="357"/>
      <c r="W78" s="357"/>
      <c r="X78" s="357"/>
      <c r="Y78" s="359"/>
      <c r="Z78" s="361"/>
      <c r="AA78" s="357"/>
      <c r="AB78" s="357"/>
      <c r="AC78" s="357"/>
      <c r="AD78" s="357"/>
      <c r="AE78" s="357"/>
      <c r="AF78" s="357"/>
      <c r="AG78" s="357"/>
      <c r="AH78" s="357"/>
      <c r="AI78" s="357"/>
      <c r="AJ78" s="357"/>
      <c r="AK78" s="359"/>
      <c r="AL78" s="365"/>
      <c r="AM78" s="366"/>
      <c r="AN78" s="366"/>
      <c r="AO78" s="366"/>
      <c r="AP78" s="366"/>
      <c r="AQ78" s="366"/>
      <c r="AR78" s="366"/>
      <c r="AS78" s="366"/>
      <c r="AT78" s="366"/>
      <c r="AU78" s="366"/>
      <c r="AV78" s="366"/>
      <c r="AW78" s="367"/>
      <c r="AX78" s="357"/>
      <c r="AY78" s="357"/>
      <c r="AZ78" s="357"/>
      <c r="BA78" s="357"/>
      <c r="BB78" s="357"/>
      <c r="BC78" s="357"/>
      <c r="BD78" s="357"/>
      <c r="BE78" s="357"/>
      <c r="BF78" s="357"/>
      <c r="BG78" s="357"/>
      <c r="BH78" s="357"/>
      <c r="BI78" s="357"/>
    </row>
    <row r="79" spans="1:64" ht="13.5" customHeight="1" x14ac:dyDescent="0.2">
      <c r="A79" s="336" t="s">
        <v>399</v>
      </c>
      <c r="B79" s="336"/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51">
        <v>4165385</v>
      </c>
      <c r="O79" s="339"/>
      <c r="P79" s="339"/>
      <c r="Q79" s="339"/>
      <c r="R79" s="339"/>
      <c r="S79" s="339"/>
      <c r="T79" s="339"/>
      <c r="U79" s="339"/>
      <c r="V79" s="339"/>
      <c r="W79" s="339"/>
      <c r="X79" s="339"/>
      <c r="Y79" s="339"/>
      <c r="Z79" s="339">
        <v>128599</v>
      </c>
      <c r="AA79" s="339"/>
      <c r="AB79" s="339"/>
      <c r="AC79" s="339"/>
      <c r="AD79" s="339"/>
      <c r="AE79" s="339"/>
      <c r="AF79" s="339"/>
      <c r="AG79" s="339"/>
      <c r="AH79" s="339"/>
      <c r="AI79" s="339"/>
      <c r="AJ79" s="339"/>
      <c r="AK79" s="339"/>
      <c r="AL79" s="334">
        <v>846852</v>
      </c>
      <c r="AM79" s="334"/>
      <c r="AN79" s="334"/>
      <c r="AO79" s="334"/>
      <c r="AP79" s="334"/>
      <c r="AQ79" s="334"/>
      <c r="AR79" s="334"/>
      <c r="AS79" s="334"/>
      <c r="AT79" s="334"/>
      <c r="AU79" s="175"/>
      <c r="AV79" s="175"/>
      <c r="AW79" s="96"/>
      <c r="AX79" s="334">
        <v>1149984</v>
      </c>
      <c r="AY79" s="539"/>
      <c r="AZ79" s="539"/>
      <c r="BA79" s="539"/>
      <c r="BB79" s="539"/>
      <c r="BC79" s="539"/>
      <c r="BD79" s="539"/>
      <c r="BE79" s="539"/>
      <c r="BF79" s="539"/>
      <c r="BG79" s="173"/>
      <c r="BH79" s="173"/>
      <c r="BI79" s="173"/>
      <c r="BJ79" s="92"/>
    </row>
    <row r="80" spans="1:64" ht="13.5" customHeight="1" x14ac:dyDescent="0.2">
      <c r="A80" s="336" t="s">
        <v>272</v>
      </c>
      <c r="B80" s="336"/>
      <c r="C80" s="336"/>
      <c r="D80" s="336"/>
      <c r="E80" s="336"/>
      <c r="F80" s="336"/>
      <c r="G80" s="336"/>
      <c r="H80" s="336"/>
      <c r="I80" s="336"/>
      <c r="J80" s="336"/>
      <c r="K80" s="336"/>
      <c r="L80" s="336"/>
      <c r="M80" s="336"/>
      <c r="N80" s="351">
        <v>4845707</v>
      </c>
      <c r="O80" s="339"/>
      <c r="P80" s="339"/>
      <c r="Q80" s="339"/>
      <c r="R80" s="339"/>
      <c r="S80" s="339"/>
      <c r="T80" s="339"/>
      <c r="U80" s="339"/>
      <c r="V80" s="339"/>
      <c r="W80" s="339"/>
      <c r="X80" s="339"/>
      <c r="Y80" s="339"/>
      <c r="Z80" s="339">
        <v>140332</v>
      </c>
      <c r="AA80" s="339"/>
      <c r="AB80" s="339"/>
      <c r="AC80" s="339"/>
      <c r="AD80" s="339"/>
      <c r="AE80" s="339"/>
      <c r="AF80" s="339"/>
      <c r="AG80" s="339"/>
      <c r="AH80" s="339"/>
      <c r="AI80" s="339"/>
      <c r="AJ80" s="339"/>
      <c r="AK80" s="339"/>
      <c r="AL80" s="334">
        <v>5419521</v>
      </c>
      <c r="AM80" s="334"/>
      <c r="AN80" s="334"/>
      <c r="AO80" s="334"/>
      <c r="AP80" s="334"/>
      <c r="AQ80" s="334"/>
      <c r="AR80" s="334"/>
      <c r="AS80" s="334"/>
      <c r="AT80" s="334"/>
      <c r="AU80" s="175"/>
      <c r="AV80" s="175"/>
      <c r="AW80" s="96"/>
      <c r="AX80" s="334">
        <v>733428</v>
      </c>
      <c r="AY80" s="539"/>
      <c r="AZ80" s="539"/>
      <c r="BA80" s="539"/>
      <c r="BB80" s="539"/>
      <c r="BC80" s="539"/>
      <c r="BD80" s="539"/>
      <c r="BE80" s="539"/>
      <c r="BF80" s="539"/>
      <c r="BG80" s="173"/>
      <c r="BH80" s="173"/>
      <c r="BI80" s="173"/>
      <c r="BJ80" s="92"/>
      <c r="BK80" s="92"/>
    </row>
    <row r="81" spans="1:66" ht="13.5" customHeight="1" x14ac:dyDescent="0.2">
      <c r="A81" s="336" t="s">
        <v>273</v>
      </c>
      <c r="B81" s="336"/>
      <c r="C81" s="336"/>
      <c r="D81" s="336"/>
      <c r="E81" s="336"/>
      <c r="F81" s="336"/>
      <c r="G81" s="336"/>
      <c r="H81" s="336"/>
      <c r="I81" s="336"/>
      <c r="J81" s="336"/>
      <c r="K81" s="336"/>
      <c r="L81" s="336"/>
      <c r="M81" s="336"/>
      <c r="N81" s="351">
        <v>4877036</v>
      </c>
      <c r="O81" s="339"/>
      <c r="P81" s="339"/>
      <c r="Q81" s="339"/>
      <c r="R81" s="339"/>
      <c r="S81" s="339"/>
      <c r="T81" s="339"/>
      <c r="U81" s="339"/>
      <c r="V81" s="339"/>
      <c r="W81" s="339"/>
      <c r="X81" s="339"/>
      <c r="Y81" s="339"/>
      <c r="Z81" s="339">
        <v>150947</v>
      </c>
      <c r="AA81" s="339"/>
      <c r="AB81" s="339"/>
      <c r="AC81" s="339"/>
      <c r="AD81" s="339"/>
      <c r="AE81" s="339"/>
      <c r="AF81" s="339"/>
      <c r="AG81" s="339"/>
      <c r="AH81" s="339"/>
      <c r="AI81" s="339"/>
      <c r="AJ81" s="339"/>
      <c r="AK81" s="339"/>
      <c r="AL81" s="334">
        <v>1071739</v>
      </c>
      <c r="AM81" s="334"/>
      <c r="AN81" s="334"/>
      <c r="AO81" s="334"/>
      <c r="AP81" s="334"/>
      <c r="AQ81" s="334"/>
      <c r="AR81" s="334"/>
      <c r="AS81" s="334"/>
      <c r="AT81" s="334"/>
      <c r="AU81" s="175"/>
      <c r="AV81" s="175"/>
      <c r="AW81" s="96"/>
      <c r="AX81" s="334">
        <v>1178859</v>
      </c>
      <c r="AY81" s="539"/>
      <c r="AZ81" s="539"/>
      <c r="BA81" s="539"/>
      <c r="BB81" s="539"/>
      <c r="BC81" s="539"/>
      <c r="BD81" s="539"/>
      <c r="BE81" s="539"/>
      <c r="BF81" s="539"/>
      <c r="BG81" s="173"/>
      <c r="BH81" s="173"/>
      <c r="BI81" s="173"/>
      <c r="BJ81" s="92"/>
      <c r="BK81" s="92"/>
    </row>
    <row r="82" spans="1:66" ht="13.5" customHeight="1" x14ac:dyDescent="0.2">
      <c r="A82" s="336" t="s">
        <v>373</v>
      </c>
      <c r="B82" s="336"/>
      <c r="C82" s="336"/>
      <c r="D82" s="336"/>
      <c r="E82" s="336"/>
      <c r="F82" s="336"/>
      <c r="G82" s="336"/>
      <c r="H82" s="336"/>
      <c r="I82" s="336"/>
      <c r="J82" s="336"/>
      <c r="K82" s="336"/>
      <c r="L82" s="336"/>
      <c r="M82" s="336"/>
      <c r="N82" s="351">
        <v>6204680</v>
      </c>
      <c r="O82" s="339"/>
      <c r="P82" s="339"/>
      <c r="Q82" s="339"/>
      <c r="R82" s="339"/>
      <c r="S82" s="339"/>
      <c r="T82" s="339"/>
      <c r="U82" s="339"/>
      <c r="V82" s="339"/>
      <c r="W82" s="339"/>
      <c r="X82" s="339"/>
      <c r="Y82" s="339"/>
      <c r="Z82" s="339">
        <v>156167</v>
      </c>
      <c r="AA82" s="339"/>
      <c r="AB82" s="339"/>
      <c r="AC82" s="339"/>
      <c r="AD82" s="339"/>
      <c r="AE82" s="339"/>
      <c r="AF82" s="339"/>
      <c r="AG82" s="339"/>
      <c r="AH82" s="339"/>
      <c r="AI82" s="339"/>
      <c r="AJ82" s="339"/>
      <c r="AK82" s="339"/>
      <c r="AL82" s="334">
        <v>788954</v>
      </c>
      <c r="AM82" s="334"/>
      <c r="AN82" s="334"/>
      <c r="AO82" s="334"/>
      <c r="AP82" s="334"/>
      <c r="AQ82" s="334"/>
      <c r="AR82" s="334"/>
      <c r="AS82" s="334"/>
      <c r="AT82" s="334"/>
      <c r="AU82" s="175"/>
      <c r="AV82" s="175"/>
      <c r="AW82" s="96"/>
      <c r="AX82" s="334">
        <v>1159947</v>
      </c>
      <c r="AY82" s="539"/>
      <c r="AZ82" s="539"/>
      <c r="BA82" s="539"/>
      <c r="BB82" s="539"/>
      <c r="BC82" s="539"/>
      <c r="BD82" s="539"/>
      <c r="BE82" s="539"/>
      <c r="BF82" s="539"/>
      <c r="BG82" s="173"/>
      <c r="BH82" s="173"/>
      <c r="BI82" s="173"/>
      <c r="BJ82" s="92"/>
      <c r="BK82" s="92"/>
      <c r="BL82" s="92"/>
    </row>
    <row r="83" spans="1:66" ht="13.5" customHeight="1" x14ac:dyDescent="0.2">
      <c r="A83" s="529" t="s">
        <v>374</v>
      </c>
      <c r="B83" s="529"/>
      <c r="C83" s="529"/>
      <c r="D83" s="529"/>
      <c r="E83" s="529"/>
      <c r="F83" s="529"/>
      <c r="G83" s="529"/>
      <c r="H83" s="529"/>
      <c r="I83" s="529"/>
      <c r="J83" s="529"/>
      <c r="K83" s="529"/>
      <c r="L83" s="529"/>
      <c r="M83" s="529"/>
      <c r="N83" s="531">
        <v>6394118</v>
      </c>
      <c r="O83" s="428"/>
      <c r="P83" s="428"/>
      <c r="Q83" s="428"/>
      <c r="R83" s="428"/>
      <c r="S83" s="428"/>
      <c r="T83" s="428"/>
      <c r="U83" s="428"/>
      <c r="V83" s="428"/>
      <c r="W83" s="428"/>
      <c r="X83" s="428"/>
      <c r="Y83" s="428"/>
      <c r="Z83" s="428">
        <v>162940</v>
      </c>
      <c r="AA83" s="428"/>
      <c r="AB83" s="428"/>
      <c r="AC83" s="428"/>
      <c r="AD83" s="428"/>
      <c r="AE83" s="428"/>
      <c r="AF83" s="428"/>
      <c r="AG83" s="428"/>
      <c r="AH83" s="428"/>
      <c r="AI83" s="428"/>
      <c r="AJ83" s="428"/>
      <c r="AK83" s="428"/>
      <c r="AL83" s="532">
        <v>1037683</v>
      </c>
      <c r="AM83" s="532"/>
      <c r="AN83" s="532"/>
      <c r="AO83" s="532"/>
      <c r="AP83" s="532"/>
      <c r="AQ83" s="532"/>
      <c r="AR83" s="532"/>
      <c r="AS83" s="532"/>
      <c r="AT83" s="532"/>
      <c r="AU83" s="538"/>
      <c r="AV83" s="538"/>
      <c r="AW83" s="98"/>
      <c r="AX83" s="532">
        <v>1141781</v>
      </c>
      <c r="AY83" s="533"/>
      <c r="AZ83" s="533"/>
      <c r="BA83" s="533"/>
      <c r="BB83" s="533"/>
      <c r="BC83" s="533"/>
      <c r="BD83" s="533"/>
      <c r="BE83" s="533"/>
      <c r="BF83" s="533"/>
      <c r="BG83" s="176"/>
      <c r="BH83" s="176"/>
      <c r="BI83" s="176"/>
    </row>
    <row r="86" spans="1:66" ht="13.5" customHeight="1" x14ac:dyDescent="0.2">
      <c r="A86" s="356" t="s">
        <v>278</v>
      </c>
      <c r="B86" s="356"/>
      <c r="C86" s="356"/>
      <c r="D86" s="356"/>
      <c r="E86" s="356"/>
      <c r="F86" s="356"/>
      <c r="G86" s="356"/>
      <c r="H86" s="356"/>
      <c r="I86" s="356"/>
      <c r="J86" s="356"/>
      <c r="K86" s="356"/>
      <c r="L86" s="356"/>
      <c r="M86" s="358"/>
      <c r="N86" s="356" t="s">
        <v>287</v>
      </c>
      <c r="O86" s="356"/>
      <c r="P86" s="356"/>
      <c r="Q86" s="356"/>
      <c r="R86" s="356"/>
      <c r="S86" s="356"/>
      <c r="T86" s="356"/>
      <c r="U86" s="356"/>
      <c r="V86" s="356"/>
      <c r="W86" s="356"/>
      <c r="X86" s="356"/>
      <c r="Y86" s="358"/>
      <c r="Z86" s="360" t="s">
        <v>288</v>
      </c>
      <c r="AA86" s="356"/>
      <c r="AB86" s="356"/>
      <c r="AC86" s="356"/>
      <c r="AD86" s="356"/>
      <c r="AE86" s="356"/>
      <c r="AF86" s="356"/>
      <c r="AG86" s="356"/>
      <c r="AH86" s="356"/>
      <c r="AI86" s="356"/>
      <c r="AJ86" s="356"/>
      <c r="AK86" s="358"/>
      <c r="AL86" s="362" t="s">
        <v>289</v>
      </c>
      <c r="AM86" s="363"/>
      <c r="AN86" s="363"/>
      <c r="AO86" s="363"/>
      <c r="AP86" s="363"/>
      <c r="AQ86" s="363"/>
      <c r="AR86" s="363"/>
      <c r="AS86" s="363"/>
      <c r="AT86" s="363"/>
      <c r="AU86" s="363"/>
      <c r="AV86" s="363"/>
      <c r="AW86" s="364"/>
      <c r="AX86" s="362" t="s">
        <v>290</v>
      </c>
      <c r="AY86" s="363"/>
      <c r="AZ86" s="363"/>
      <c r="BA86" s="363"/>
      <c r="BB86" s="363"/>
      <c r="BC86" s="363"/>
      <c r="BD86" s="363"/>
      <c r="BE86" s="363"/>
      <c r="BF86" s="363"/>
      <c r="BG86" s="363"/>
      <c r="BH86" s="363"/>
      <c r="BI86" s="363"/>
    </row>
    <row r="87" spans="1:66" x14ac:dyDescent="0.2">
      <c r="A87" s="357"/>
      <c r="B87" s="357"/>
      <c r="C87" s="357"/>
      <c r="D87" s="357"/>
      <c r="E87" s="357"/>
      <c r="F87" s="357"/>
      <c r="G87" s="357"/>
      <c r="H87" s="357"/>
      <c r="I87" s="357"/>
      <c r="J87" s="357"/>
      <c r="K87" s="357"/>
      <c r="L87" s="357"/>
      <c r="M87" s="359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359"/>
      <c r="Z87" s="361"/>
      <c r="AA87" s="357"/>
      <c r="AB87" s="357"/>
      <c r="AC87" s="357"/>
      <c r="AD87" s="357"/>
      <c r="AE87" s="357"/>
      <c r="AF87" s="357"/>
      <c r="AG87" s="357"/>
      <c r="AH87" s="357"/>
      <c r="AI87" s="357"/>
      <c r="AJ87" s="357"/>
      <c r="AK87" s="359"/>
      <c r="AL87" s="365"/>
      <c r="AM87" s="366"/>
      <c r="AN87" s="366"/>
      <c r="AO87" s="366"/>
      <c r="AP87" s="366"/>
      <c r="AQ87" s="366"/>
      <c r="AR87" s="366"/>
      <c r="AS87" s="366"/>
      <c r="AT87" s="366"/>
      <c r="AU87" s="366"/>
      <c r="AV87" s="366"/>
      <c r="AW87" s="367"/>
      <c r="AX87" s="365"/>
      <c r="AY87" s="366"/>
      <c r="AZ87" s="366"/>
      <c r="BA87" s="366"/>
      <c r="BB87" s="366"/>
      <c r="BC87" s="366"/>
      <c r="BD87" s="366"/>
      <c r="BE87" s="366"/>
      <c r="BF87" s="366"/>
      <c r="BG87" s="366"/>
      <c r="BH87" s="366"/>
      <c r="BI87" s="366"/>
    </row>
    <row r="88" spans="1:66" ht="13.5" customHeight="1" x14ac:dyDescent="0.2">
      <c r="A88" s="336" t="s">
        <v>399</v>
      </c>
      <c r="B88" s="336"/>
      <c r="C88" s="336"/>
      <c r="D88" s="336"/>
      <c r="E88" s="336"/>
      <c r="F88" s="336"/>
      <c r="G88" s="336"/>
      <c r="H88" s="336"/>
      <c r="I88" s="336"/>
      <c r="J88" s="336"/>
      <c r="K88" s="336"/>
      <c r="L88" s="336"/>
      <c r="M88" s="336"/>
      <c r="N88" s="351">
        <v>3439985</v>
      </c>
      <c r="O88" s="339"/>
      <c r="P88" s="339"/>
      <c r="Q88" s="339"/>
      <c r="R88" s="339"/>
      <c r="S88" s="339"/>
      <c r="T88" s="339"/>
      <c r="U88" s="339"/>
      <c r="V88" s="339"/>
      <c r="W88" s="339"/>
      <c r="X88" s="339"/>
      <c r="Y88" s="339"/>
      <c r="Z88" s="339">
        <v>1950083</v>
      </c>
      <c r="AA88" s="339"/>
      <c r="AB88" s="339"/>
      <c r="AC88" s="339"/>
      <c r="AD88" s="339"/>
      <c r="AE88" s="339"/>
      <c r="AF88" s="339"/>
      <c r="AG88" s="339"/>
      <c r="AH88" s="339"/>
      <c r="AI88" s="339"/>
      <c r="AJ88" s="339"/>
      <c r="AK88" s="339"/>
      <c r="AL88" s="339">
        <v>4953033</v>
      </c>
      <c r="AM88" s="339"/>
      <c r="AN88" s="339"/>
      <c r="AO88" s="339"/>
      <c r="AP88" s="339"/>
      <c r="AQ88" s="339"/>
      <c r="AR88" s="339"/>
      <c r="AS88" s="339"/>
      <c r="AT88" s="339"/>
      <c r="AU88" s="339"/>
      <c r="AV88" s="339"/>
      <c r="AW88" s="339"/>
      <c r="AX88" s="339" t="s">
        <v>160</v>
      </c>
      <c r="AY88" s="339"/>
      <c r="AZ88" s="339"/>
      <c r="BA88" s="339"/>
      <c r="BB88" s="339"/>
      <c r="BC88" s="339"/>
      <c r="BD88" s="339"/>
      <c r="BE88" s="339"/>
      <c r="BF88" s="339"/>
      <c r="BG88" s="339"/>
      <c r="BH88" s="339"/>
      <c r="BI88" s="339"/>
      <c r="BJ88" s="92"/>
      <c r="BK88" s="92"/>
    </row>
    <row r="89" spans="1:66" ht="13.5" customHeight="1" x14ac:dyDescent="0.2">
      <c r="A89" s="336" t="s">
        <v>272</v>
      </c>
      <c r="B89" s="336"/>
      <c r="C89" s="336"/>
      <c r="D89" s="336"/>
      <c r="E89" s="336"/>
      <c r="F89" s="336"/>
      <c r="G89" s="336"/>
      <c r="H89" s="336"/>
      <c r="I89" s="336"/>
      <c r="J89" s="336"/>
      <c r="K89" s="336"/>
      <c r="L89" s="336"/>
      <c r="M89" s="336"/>
      <c r="N89" s="351">
        <v>3140338</v>
      </c>
      <c r="O89" s="339"/>
      <c r="P89" s="339"/>
      <c r="Q89" s="339"/>
      <c r="R89" s="339"/>
      <c r="S89" s="339"/>
      <c r="T89" s="339"/>
      <c r="U89" s="339"/>
      <c r="V89" s="339"/>
      <c r="W89" s="339"/>
      <c r="X89" s="339"/>
      <c r="Y89" s="339"/>
      <c r="Z89" s="339">
        <v>2021399</v>
      </c>
      <c r="AA89" s="339"/>
      <c r="AB89" s="339"/>
      <c r="AC89" s="339"/>
      <c r="AD89" s="339"/>
      <c r="AE89" s="339"/>
      <c r="AF89" s="339"/>
      <c r="AG89" s="339"/>
      <c r="AH89" s="339"/>
      <c r="AI89" s="339"/>
      <c r="AJ89" s="339"/>
      <c r="AK89" s="339"/>
      <c r="AL89" s="339">
        <v>7620838</v>
      </c>
      <c r="AM89" s="339"/>
      <c r="AN89" s="339"/>
      <c r="AO89" s="339"/>
      <c r="AP89" s="339"/>
      <c r="AQ89" s="339"/>
      <c r="AR89" s="339"/>
      <c r="AS89" s="339"/>
      <c r="AT89" s="339"/>
      <c r="AU89" s="339"/>
      <c r="AV89" s="339"/>
      <c r="AW89" s="339"/>
      <c r="AX89" s="339" t="s">
        <v>160</v>
      </c>
      <c r="AY89" s="339"/>
      <c r="AZ89" s="339"/>
      <c r="BA89" s="339"/>
      <c r="BB89" s="339"/>
      <c r="BC89" s="339"/>
      <c r="BD89" s="339"/>
      <c r="BE89" s="339"/>
      <c r="BF89" s="339"/>
      <c r="BG89" s="339"/>
      <c r="BH89" s="339"/>
      <c r="BI89" s="339"/>
      <c r="BJ89" s="92"/>
      <c r="BK89" s="92"/>
    </row>
    <row r="90" spans="1:66" ht="13.5" customHeight="1" x14ac:dyDescent="0.2">
      <c r="A90" s="336" t="s">
        <v>273</v>
      </c>
      <c r="B90" s="336"/>
      <c r="C90" s="336"/>
      <c r="D90" s="336"/>
      <c r="E90" s="336"/>
      <c r="F90" s="336"/>
      <c r="G90" s="336"/>
      <c r="H90" s="336"/>
      <c r="I90" s="336"/>
      <c r="J90" s="336"/>
      <c r="K90" s="336"/>
      <c r="L90" s="336"/>
      <c r="M90" s="336"/>
      <c r="N90" s="351">
        <v>4085020</v>
      </c>
      <c r="O90" s="339"/>
      <c r="P90" s="339"/>
      <c r="Q90" s="339"/>
      <c r="R90" s="339"/>
      <c r="S90" s="339"/>
      <c r="T90" s="339"/>
      <c r="U90" s="339"/>
      <c r="V90" s="339"/>
      <c r="W90" s="339"/>
      <c r="X90" s="339"/>
      <c r="Y90" s="339"/>
      <c r="Z90" s="339">
        <v>2189700</v>
      </c>
      <c r="AA90" s="339"/>
      <c r="AB90" s="339"/>
      <c r="AC90" s="339"/>
      <c r="AD90" s="339"/>
      <c r="AE90" s="339"/>
      <c r="AF90" s="339"/>
      <c r="AG90" s="339"/>
      <c r="AH90" s="339"/>
      <c r="AI90" s="339"/>
      <c r="AJ90" s="339"/>
      <c r="AK90" s="339"/>
      <c r="AL90" s="339">
        <v>5410303</v>
      </c>
      <c r="AM90" s="339"/>
      <c r="AN90" s="339"/>
      <c r="AO90" s="339"/>
      <c r="AP90" s="339"/>
      <c r="AQ90" s="339"/>
      <c r="AR90" s="339"/>
      <c r="AS90" s="339"/>
      <c r="AT90" s="339"/>
      <c r="AU90" s="339"/>
      <c r="AV90" s="339"/>
      <c r="AW90" s="339"/>
      <c r="AX90" s="339" t="s">
        <v>160</v>
      </c>
      <c r="AY90" s="339"/>
      <c r="AZ90" s="339"/>
      <c r="BA90" s="339"/>
      <c r="BB90" s="339"/>
      <c r="BC90" s="339"/>
      <c r="BD90" s="339"/>
      <c r="BE90" s="339"/>
      <c r="BF90" s="339"/>
      <c r="BG90" s="339"/>
      <c r="BH90" s="339"/>
      <c r="BI90" s="339"/>
      <c r="BJ90" s="92"/>
      <c r="BK90" s="92"/>
    </row>
    <row r="91" spans="1:66" ht="13.5" customHeight="1" x14ac:dyDescent="0.2">
      <c r="A91" s="336" t="s">
        <v>373</v>
      </c>
      <c r="B91" s="336"/>
      <c r="C91" s="336"/>
      <c r="D91" s="336"/>
      <c r="E91" s="336"/>
      <c r="F91" s="336"/>
      <c r="G91" s="336"/>
      <c r="H91" s="336"/>
      <c r="I91" s="336"/>
      <c r="J91" s="336"/>
      <c r="K91" s="336"/>
      <c r="L91" s="336"/>
      <c r="M91" s="336"/>
      <c r="N91" s="351">
        <v>3290075</v>
      </c>
      <c r="O91" s="339"/>
      <c r="P91" s="339"/>
      <c r="Q91" s="339"/>
      <c r="R91" s="339"/>
      <c r="S91" s="339"/>
      <c r="T91" s="339"/>
      <c r="U91" s="339"/>
      <c r="V91" s="339"/>
      <c r="W91" s="339"/>
      <c r="X91" s="339"/>
      <c r="Y91" s="339"/>
      <c r="Z91" s="339">
        <v>1782466</v>
      </c>
      <c r="AA91" s="339"/>
      <c r="AB91" s="339"/>
      <c r="AC91" s="339"/>
      <c r="AD91" s="339"/>
      <c r="AE91" s="339"/>
      <c r="AF91" s="339"/>
      <c r="AG91" s="339"/>
      <c r="AH91" s="339"/>
      <c r="AI91" s="339"/>
      <c r="AJ91" s="339"/>
      <c r="AK91" s="339"/>
      <c r="AL91" s="339">
        <v>5805187</v>
      </c>
      <c r="AM91" s="339"/>
      <c r="AN91" s="339"/>
      <c r="AO91" s="339"/>
      <c r="AP91" s="339"/>
      <c r="AQ91" s="339"/>
      <c r="AR91" s="339"/>
      <c r="AS91" s="339"/>
      <c r="AT91" s="339"/>
      <c r="AU91" s="339"/>
      <c r="AV91" s="339"/>
      <c r="AW91" s="339"/>
      <c r="AX91" s="339">
        <v>36368</v>
      </c>
      <c r="AY91" s="339"/>
      <c r="AZ91" s="339"/>
      <c r="BA91" s="339"/>
      <c r="BB91" s="339"/>
      <c r="BC91" s="339"/>
      <c r="BD91" s="339"/>
      <c r="BE91" s="339"/>
      <c r="BF91" s="339"/>
      <c r="BG91" s="339"/>
      <c r="BH91" s="339"/>
      <c r="BI91" s="339"/>
      <c r="BJ91" s="92"/>
      <c r="BK91" s="92"/>
      <c r="BL91" s="92"/>
    </row>
    <row r="92" spans="1:66" ht="13.5" customHeight="1" x14ac:dyDescent="0.2">
      <c r="A92" s="529" t="s">
        <v>374</v>
      </c>
      <c r="B92" s="529"/>
      <c r="C92" s="529"/>
      <c r="D92" s="529"/>
      <c r="E92" s="529"/>
      <c r="F92" s="529"/>
      <c r="G92" s="529"/>
      <c r="H92" s="529"/>
      <c r="I92" s="529"/>
      <c r="J92" s="529"/>
      <c r="K92" s="529"/>
      <c r="L92" s="529"/>
      <c r="M92" s="529"/>
      <c r="N92" s="531">
        <v>4352793</v>
      </c>
      <c r="O92" s="428"/>
      <c r="P92" s="428"/>
      <c r="Q92" s="428"/>
      <c r="R92" s="428"/>
      <c r="S92" s="428"/>
      <c r="T92" s="428"/>
      <c r="U92" s="428"/>
      <c r="V92" s="428"/>
      <c r="W92" s="428"/>
      <c r="X92" s="428"/>
      <c r="Y92" s="428"/>
      <c r="Z92" s="428">
        <v>1771581</v>
      </c>
      <c r="AA92" s="428"/>
      <c r="AB92" s="428"/>
      <c r="AC92" s="428"/>
      <c r="AD92" s="428"/>
      <c r="AE92" s="428"/>
      <c r="AF92" s="428"/>
      <c r="AG92" s="428"/>
      <c r="AH92" s="428"/>
      <c r="AI92" s="428"/>
      <c r="AJ92" s="428"/>
      <c r="AK92" s="428"/>
      <c r="AL92" s="428">
        <v>6210966</v>
      </c>
      <c r="AM92" s="428"/>
      <c r="AN92" s="428"/>
      <c r="AO92" s="428"/>
      <c r="AP92" s="428"/>
      <c r="AQ92" s="428"/>
      <c r="AR92" s="428"/>
      <c r="AS92" s="428"/>
      <c r="AT92" s="428"/>
      <c r="AU92" s="428"/>
      <c r="AV92" s="428"/>
      <c r="AW92" s="428"/>
      <c r="AX92" s="428">
        <v>12527</v>
      </c>
      <c r="AY92" s="428"/>
      <c r="AZ92" s="428"/>
      <c r="BA92" s="428"/>
      <c r="BB92" s="428"/>
      <c r="BC92" s="428"/>
      <c r="BD92" s="428"/>
      <c r="BE92" s="428"/>
      <c r="BF92" s="428"/>
      <c r="BG92" s="428"/>
      <c r="BH92" s="428"/>
      <c r="BI92" s="428"/>
    </row>
    <row r="95" spans="1:66" ht="13.5" customHeight="1" x14ac:dyDescent="0.2">
      <c r="A95" s="356" t="s">
        <v>278</v>
      </c>
      <c r="B95" s="356"/>
      <c r="C95" s="356"/>
      <c r="D95" s="356"/>
      <c r="E95" s="356"/>
      <c r="F95" s="356"/>
      <c r="G95" s="356"/>
      <c r="H95" s="356"/>
      <c r="I95" s="356"/>
      <c r="J95" s="356"/>
      <c r="K95" s="356"/>
      <c r="L95" s="356"/>
      <c r="M95" s="358"/>
      <c r="N95" s="356" t="s">
        <v>291</v>
      </c>
      <c r="O95" s="356"/>
      <c r="P95" s="356"/>
      <c r="Q95" s="356"/>
      <c r="R95" s="356"/>
      <c r="S95" s="356"/>
      <c r="T95" s="356"/>
      <c r="U95" s="356"/>
      <c r="V95" s="356"/>
      <c r="W95" s="356"/>
      <c r="X95" s="356"/>
      <c r="Y95" s="358"/>
      <c r="Z95" s="360" t="s">
        <v>292</v>
      </c>
      <c r="AA95" s="356"/>
      <c r="AB95" s="356"/>
      <c r="AC95" s="356"/>
      <c r="AD95" s="356"/>
      <c r="AE95" s="356"/>
      <c r="AF95" s="356"/>
      <c r="AG95" s="356"/>
      <c r="AH95" s="356"/>
      <c r="AI95" s="356"/>
      <c r="AJ95" s="356"/>
      <c r="AK95" s="356"/>
      <c r="AL95" s="96"/>
      <c r="AM95" s="96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N95" s="92"/>
    </row>
    <row r="96" spans="1:66" x14ac:dyDescent="0.2">
      <c r="A96" s="357"/>
      <c r="B96" s="357"/>
      <c r="C96" s="357"/>
      <c r="D96" s="357"/>
      <c r="E96" s="357"/>
      <c r="F96" s="357"/>
      <c r="G96" s="357"/>
      <c r="H96" s="357"/>
      <c r="I96" s="357"/>
      <c r="J96" s="357"/>
      <c r="K96" s="357"/>
      <c r="L96" s="357"/>
      <c r="M96" s="359"/>
      <c r="N96" s="357"/>
      <c r="O96" s="357"/>
      <c r="P96" s="357"/>
      <c r="Q96" s="357"/>
      <c r="R96" s="357"/>
      <c r="S96" s="357"/>
      <c r="T96" s="357"/>
      <c r="U96" s="357"/>
      <c r="V96" s="357"/>
      <c r="W96" s="357"/>
      <c r="X96" s="357"/>
      <c r="Y96" s="359"/>
      <c r="Z96" s="361"/>
      <c r="AA96" s="357"/>
      <c r="AB96" s="357"/>
      <c r="AC96" s="357"/>
      <c r="AD96" s="357"/>
      <c r="AE96" s="357"/>
      <c r="AF96" s="357"/>
      <c r="AG96" s="357"/>
      <c r="AH96" s="357"/>
      <c r="AI96" s="357"/>
      <c r="AJ96" s="357"/>
      <c r="AK96" s="357"/>
      <c r="AL96" s="96"/>
      <c r="AM96" s="96"/>
      <c r="AN96" s="96"/>
      <c r="AO96" s="96"/>
      <c r="AP96" s="96"/>
      <c r="AQ96" s="96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</row>
    <row r="97" spans="1:61" ht="13.5" customHeight="1" x14ac:dyDescent="0.2">
      <c r="A97" s="336" t="s">
        <v>399</v>
      </c>
      <c r="B97" s="336"/>
      <c r="C97" s="336"/>
      <c r="D97" s="336"/>
      <c r="E97" s="336"/>
      <c r="F97" s="336"/>
      <c r="G97" s="336"/>
      <c r="H97" s="336"/>
      <c r="I97" s="336"/>
      <c r="J97" s="336"/>
      <c r="K97" s="336"/>
      <c r="L97" s="336"/>
      <c r="M97" s="336"/>
      <c r="N97" s="351">
        <v>2884603</v>
      </c>
      <c r="O97" s="339"/>
      <c r="P97" s="339"/>
      <c r="Q97" s="339"/>
      <c r="R97" s="339"/>
      <c r="S97" s="339"/>
      <c r="T97" s="339"/>
      <c r="U97" s="339"/>
      <c r="V97" s="339"/>
      <c r="W97" s="339"/>
      <c r="X97" s="339"/>
      <c r="Y97" s="339"/>
      <c r="Z97" s="355" t="s">
        <v>160</v>
      </c>
      <c r="AA97" s="355"/>
      <c r="AB97" s="355"/>
      <c r="AC97" s="355"/>
      <c r="AD97" s="355"/>
      <c r="AE97" s="355"/>
      <c r="AF97" s="355"/>
      <c r="AG97" s="355"/>
      <c r="AH97" s="178"/>
      <c r="AI97" s="178"/>
      <c r="AJ97" s="178"/>
      <c r="AK97" s="178"/>
      <c r="AL97" s="178"/>
      <c r="AM97" s="99"/>
      <c r="AN97" s="178"/>
      <c r="AO97" s="178"/>
      <c r="AP97" s="178"/>
      <c r="AQ97" s="178"/>
      <c r="AR97" s="178"/>
      <c r="AS97" s="178"/>
      <c r="AT97" s="178"/>
      <c r="AU97" s="175"/>
      <c r="AV97" s="175"/>
      <c r="AW97" s="96"/>
      <c r="AX97" s="96"/>
      <c r="AZ97" s="178"/>
      <c r="BA97" s="178"/>
      <c r="BB97" s="178"/>
      <c r="BC97" s="178"/>
      <c r="BD97" s="178"/>
      <c r="BE97" s="178"/>
      <c r="BF97" s="178"/>
      <c r="BG97" s="96"/>
      <c r="BH97" s="96"/>
      <c r="BI97" s="96"/>
    </row>
    <row r="98" spans="1:61" ht="13.5" customHeight="1" x14ac:dyDescent="0.2">
      <c r="A98" s="336" t="s">
        <v>272</v>
      </c>
      <c r="B98" s="336"/>
      <c r="C98" s="336"/>
      <c r="D98" s="336"/>
      <c r="E98" s="336"/>
      <c r="F98" s="336"/>
      <c r="G98" s="336"/>
      <c r="H98" s="336"/>
      <c r="I98" s="336"/>
      <c r="J98" s="336"/>
      <c r="K98" s="336"/>
      <c r="L98" s="336"/>
      <c r="M98" s="336"/>
      <c r="N98" s="351">
        <v>2839057</v>
      </c>
      <c r="O98" s="339"/>
      <c r="P98" s="339"/>
      <c r="Q98" s="339"/>
      <c r="R98" s="339"/>
      <c r="S98" s="339"/>
      <c r="T98" s="339"/>
      <c r="U98" s="339"/>
      <c r="V98" s="339"/>
      <c r="W98" s="339"/>
      <c r="X98" s="339"/>
      <c r="Y98" s="339"/>
      <c r="Z98" s="352">
        <v>2678</v>
      </c>
      <c r="AA98" s="352"/>
      <c r="AB98" s="352"/>
      <c r="AC98" s="352"/>
      <c r="AD98" s="352"/>
      <c r="AE98" s="352"/>
      <c r="AF98" s="352"/>
      <c r="AG98" s="352"/>
      <c r="AH98" s="178"/>
      <c r="AI98" s="178"/>
      <c r="AJ98" s="178"/>
      <c r="AK98" s="178"/>
      <c r="AL98" s="178"/>
      <c r="AM98" s="99"/>
      <c r="AN98" s="178"/>
      <c r="AO98" s="178"/>
      <c r="AP98" s="178"/>
      <c r="AQ98" s="178"/>
      <c r="AR98" s="178"/>
      <c r="AS98" s="178"/>
      <c r="AT98" s="178"/>
      <c r="AU98" s="175"/>
      <c r="AV98" s="175"/>
      <c r="AW98" s="96"/>
      <c r="AX98" s="96"/>
      <c r="AZ98" s="178"/>
      <c r="BA98" s="178"/>
      <c r="BB98" s="178"/>
      <c r="BC98" s="178"/>
      <c r="BD98" s="178"/>
      <c r="BE98" s="178"/>
      <c r="BF98" s="178"/>
      <c r="BG98" s="96"/>
      <c r="BH98" s="96"/>
      <c r="BI98" s="96"/>
    </row>
    <row r="99" spans="1:61" ht="13.5" customHeight="1" x14ac:dyDescent="0.2">
      <c r="A99" s="336" t="s">
        <v>273</v>
      </c>
      <c r="B99" s="336"/>
      <c r="C99" s="336"/>
      <c r="D99" s="336"/>
      <c r="E99" s="336"/>
      <c r="F99" s="336"/>
      <c r="G99" s="336"/>
      <c r="H99" s="336"/>
      <c r="I99" s="336"/>
      <c r="J99" s="336"/>
      <c r="K99" s="336"/>
      <c r="L99" s="336"/>
      <c r="M99" s="336"/>
      <c r="N99" s="351">
        <v>2865898</v>
      </c>
      <c r="O99" s="339"/>
      <c r="P99" s="339"/>
      <c r="Q99" s="339"/>
      <c r="R99" s="339"/>
      <c r="S99" s="339"/>
      <c r="T99" s="339"/>
      <c r="U99" s="339"/>
      <c r="V99" s="339"/>
      <c r="W99" s="339"/>
      <c r="X99" s="339"/>
      <c r="Y99" s="339"/>
      <c r="Z99" s="352">
        <v>102384</v>
      </c>
      <c r="AA99" s="352"/>
      <c r="AB99" s="352"/>
      <c r="AC99" s="352"/>
      <c r="AD99" s="352"/>
      <c r="AE99" s="352"/>
      <c r="AF99" s="352"/>
      <c r="AG99" s="352"/>
      <c r="AH99" s="178"/>
      <c r="AI99" s="178"/>
      <c r="AJ99" s="178"/>
      <c r="AK99" s="178"/>
      <c r="AL99" s="178"/>
      <c r="AM99" s="99"/>
      <c r="AN99" s="178"/>
      <c r="AO99" s="178"/>
      <c r="AP99" s="178"/>
      <c r="AQ99" s="178"/>
      <c r="AR99" s="178"/>
      <c r="AS99" s="178"/>
      <c r="AT99" s="178"/>
      <c r="AU99" s="175"/>
      <c r="AV99" s="175"/>
      <c r="AW99" s="96"/>
      <c r="AX99" s="96"/>
      <c r="AY99" s="99"/>
      <c r="AZ99" s="178"/>
      <c r="BA99" s="178"/>
      <c r="BB99" s="178"/>
      <c r="BC99" s="178"/>
      <c r="BD99" s="178"/>
      <c r="BE99" s="178"/>
      <c r="BF99" s="178"/>
      <c r="BG99" s="96"/>
      <c r="BH99" s="96"/>
      <c r="BI99" s="96"/>
    </row>
    <row r="100" spans="1:61" ht="13.5" customHeight="1" x14ac:dyDescent="0.2">
      <c r="A100" s="336" t="s">
        <v>373</v>
      </c>
      <c r="B100" s="336"/>
      <c r="C100" s="336"/>
      <c r="D100" s="336"/>
      <c r="E100" s="336"/>
      <c r="F100" s="336"/>
      <c r="G100" s="336"/>
      <c r="H100" s="336"/>
      <c r="I100" s="336"/>
      <c r="J100" s="336"/>
      <c r="K100" s="336"/>
      <c r="L100" s="336"/>
      <c r="M100" s="336"/>
      <c r="N100" s="351">
        <v>3204615</v>
      </c>
      <c r="O100" s="339"/>
      <c r="P100" s="339"/>
      <c r="Q100" s="339"/>
      <c r="R100" s="339"/>
      <c r="S100" s="339"/>
      <c r="T100" s="339"/>
      <c r="U100" s="339"/>
      <c r="V100" s="339"/>
      <c r="W100" s="339"/>
      <c r="X100" s="339"/>
      <c r="Y100" s="339"/>
      <c r="Z100" s="352">
        <v>77145</v>
      </c>
      <c r="AA100" s="352"/>
      <c r="AB100" s="352"/>
      <c r="AC100" s="352"/>
      <c r="AD100" s="352"/>
      <c r="AE100" s="352"/>
      <c r="AF100" s="352"/>
      <c r="AG100" s="352"/>
      <c r="AH100" s="178"/>
      <c r="AI100" s="178"/>
      <c r="AJ100" s="178"/>
      <c r="AK100" s="178"/>
      <c r="AL100" s="178"/>
      <c r="AM100" s="99"/>
      <c r="AN100" s="178"/>
      <c r="AO100" s="178"/>
      <c r="AP100" s="178"/>
      <c r="AQ100" s="178"/>
      <c r="AR100" s="178"/>
      <c r="AS100" s="178"/>
      <c r="AT100" s="178"/>
      <c r="AU100" s="175"/>
      <c r="AV100" s="175"/>
      <c r="AW100" s="96"/>
      <c r="AX100" s="96"/>
      <c r="AZ100" s="178"/>
      <c r="BA100" s="178"/>
      <c r="BB100" s="178"/>
      <c r="BC100" s="178"/>
      <c r="BD100" s="178"/>
      <c r="BE100" s="178"/>
      <c r="BF100" s="178"/>
      <c r="BG100" s="96"/>
      <c r="BH100" s="96"/>
      <c r="BI100" s="96"/>
    </row>
    <row r="101" spans="1:61" ht="13.5" customHeight="1" x14ac:dyDescent="0.2">
      <c r="A101" s="529" t="s">
        <v>374</v>
      </c>
      <c r="B101" s="529"/>
      <c r="C101" s="529"/>
      <c r="D101" s="529"/>
      <c r="E101" s="529"/>
      <c r="F101" s="529"/>
      <c r="G101" s="529"/>
      <c r="H101" s="529"/>
      <c r="I101" s="529"/>
      <c r="J101" s="529"/>
      <c r="K101" s="529"/>
      <c r="L101" s="529"/>
      <c r="M101" s="529"/>
      <c r="N101" s="531">
        <v>3218723</v>
      </c>
      <c r="O101" s="428"/>
      <c r="P101" s="428"/>
      <c r="Q101" s="428"/>
      <c r="R101" s="428"/>
      <c r="S101" s="428"/>
      <c r="T101" s="428"/>
      <c r="U101" s="428"/>
      <c r="V101" s="428"/>
      <c r="W101" s="428"/>
      <c r="X101" s="428"/>
      <c r="Y101" s="428"/>
      <c r="Z101" s="473">
        <v>12280</v>
      </c>
      <c r="AA101" s="473"/>
      <c r="AB101" s="473"/>
      <c r="AC101" s="473"/>
      <c r="AD101" s="473"/>
      <c r="AE101" s="473"/>
      <c r="AF101" s="473"/>
      <c r="AG101" s="473"/>
      <c r="AH101" s="101"/>
      <c r="AI101" s="101"/>
      <c r="AJ101" s="101"/>
      <c r="AK101" s="101"/>
      <c r="AL101" s="178"/>
      <c r="AM101" s="99"/>
      <c r="AN101" s="178"/>
      <c r="AO101" s="178"/>
      <c r="AP101" s="178"/>
      <c r="AQ101" s="178"/>
      <c r="AR101" s="178"/>
      <c r="AS101" s="178"/>
      <c r="AT101" s="178"/>
      <c r="AU101" s="175"/>
      <c r="AV101" s="175"/>
      <c r="AW101" s="96"/>
      <c r="AX101" s="96"/>
      <c r="AZ101" s="178"/>
      <c r="BA101" s="178"/>
      <c r="BB101" s="178"/>
      <c r="BC101" s="178"/>
      <c r="BD101" s="178"/>
      <c r="BE101" s="178"/>
      <c r="BF101" s="178"/>
      <c r="BG101" s="96"/>
      <c r="BH101" s="96"/>
      <c r="BI101" s="96"/>
    </row>
    <row r="102" spans="1:61" x14ac:dyDescent="0.2">
      <c r="AD102" s="96"/>
      <c r="AE102" s="96"/>
      <c r="AF102" s="96"/>
      <c r="AG102" s="96"/>
      <c r="AH102" s="96"/>
      <c r="AI102" s="96"/>
      <c r="AJ102" s="96"/>
      <c r="AK102" s="106" t="s">
        <v>328</v>
      </c>
    </row>
  </sheetData>
  <mergeCells count="284">
    <mergeCell ref="AZ19:BI19"/>
    <mergeCell ref="AZ18:BI18"/>
    <mergeCell ref="AP40:AW40"/>
    <mergeCell ref="AZ36:BG36"/>
    <mergeCell ref="AP34:AY35"/>
    <mergeCell ref="AZ34:BI35"/>
    <mergeCell ref="AP29:AY29"/>
    <mergeCell ref="AX92:BI92"/>
    <mergeCell ref="AZ40:BG40"/>
    <mergeCell ref="AX73:BI73"/>
    <mergeCell ref="AX91:BI91"/>
    <mergeCell ref="AX77:BI78"/>
    <mergeCell ref="AX80:BF80"/>
    <mergeCell ref="AX79:BF79"/>
    <mergeCell ref="AX90:BI90"/>
    <mergeCell ref="AX81:BF81"/>
    <mergeCell ref="Z101:AG101"/>
    <mergeCell ref="Z100:AG100"/>
    <mergeCell ref="Z99:AG99"/>
    <mergeCell ref="Z98:AG98"/>
    <mergeCell ref="Z97:AG97"/>
    <mergeCell ref="Z90:AK90"/>
    <mergeCell ref="Z77:AK78"/>
    <mergeCell ref="Z81:AK81"/>
    <mergeCell ref="AF48:AO48"/>
    <mergeCell ref="AL88:AW88"/>
    <mergeCell ref="AL86:AW87"/>
    <mergeCell ref="L40:S40"/>
    <mergeCell ref="L39:S39"/>
    <mergeCell ref="L38:S38"/>
    <mergeCell ref="L37:S37"/>
    <mergeCell ref="L36:S36"/>
    <mergeCell ref="AF40:AM40"/>
    <mergeCell ref="AF39:AM39"/>
    <mergeCell ref="AF38:AM38"/>
    <mergeCell ref="AF37:AM37"/>
    <mergeCell ref="AF36:AM36"/>
    <mergeCell ref="V36:AE36"/>
    <mergeCell ref="V40:AE40"/>
    <mergeCell ref="A101:M101"/>
    <mergeCell ref="N101:Y101"/>
    <mergeCell ref="A74:M74"/>
    <mergeCell ref="N74:Y74"/>
    <mergeCell ref="Z74:AK74"/>
    <mergeCell ref="AL74:AW74"/>
    <mergeCell ref="AX74:BI74"/>
    <mergeCell ref="A83:M83"/>
    <mergeCell ref="N83:Y83"/>
    <mergeCell ref="Z83:AK83"/>
    <mergeCell ref="AL83:AT83"/>
    <mergeCell ref="AX83:BF83"/>
    <mergeCell ref="AX89:BI89"/>
    <mergeCell ref="A100:M100"/>
    <mergeCell ref="N100:Y100"/>
    <mergeCell ref="A91:M91"/>
    <mergeCell ref="N91:Y91"/>
    <mergeCell ref="Z91:AK91"/>
    <mergeCell ref="AX86:BI87"/>
    <mergeCell ref="A82:M82"/>
    <mergeCell ref="N82:Y82"/>
    <mergeCell ref="Z82:AK82"/>
    <mergeCell ref="AL82:AT82"/>
    <mergeCell ref="AX82:BF82"/>
    <mergeCell ref="A37:K37"/>
    <mergeCell ref="A39:K39"/>
    <mergeCell ref="A13:K13"/>
    <mergeCell ref="L13:U13"/>
    <mergeCell ref="V13:AE13"/>
    <mergeCell ref="AF13:AO13"/>
    <mergeCell ref="AZ13:BG13"/>
    <mergeCell ref="A22:K22"/>
    <mergeCell ref="L22:S22"/>
    <mergeCell ref="V22:AE22"/>
    <mergeCell ref="AF22:AO22"/>
    <mergeCell ref="AP22:AY22"/>
    <mergeCell ref="A20:K20"/>
    <mergeCell ref="L20:S20"/>
    <mergeCell ref="V20:AE20"/>
    <mergeCell ref="AF20:AO20"/>
    <mergeCell ref="AP20:AY20"/>
    <mergeCell ref="AP36:AW36"/>
    <mergeCell ref="V27:AE27"/>
    <mergeCell ref="AF27:AO27"/>
    <mergeCell ref="AP13:AW13"/>
    <mergeCell ref="AZ22:BI22"/>
    <mergeCell ref="AZ21:BI21"/>
    <mergeCell ref="AZ20:BI20"/>
    <mergeCell ref="AZ29:BI29"/>
    <mergeCell ref="AZ28:BI28"/>
    <mergeCell ref="V38:AE38"/>
    <mergeCell ref="AP31:AY31"/>
    <mergeCell ref="AZ31:BI31"/>
    <mergeCell ref="A31:K31"/>
    <mergeCell ref="L31:S31"/>
    <mergeCell ref="A65:BI65"/>
    <mergeCell ref="AP46:AW46"/>
    <mergeCell ref="AP45:AW45"/>
    <mergeCell ref="A49:K49"/>
    <mergeCell ref="V49:AC49"/>
    <mergeCell ref="AF49:AO49"/>
    <mergeCell ref="L46:U46"/>
    <mergeCell ref="V39:AE39"/>
    <mergeCell ref="A48:K48"/>
    <mergeCell ref="AF47:AO47"/>
    <mergeCell ref="A40:K40"/>
    <mergeCell ref="AP39:AW39"/>
    <mergeCell ref="AZ39:BG39"/>
    <mergeCell ref="A34:K35"/>
    <mergeCell ref="L34:U35"/>
    <mergeCell ref="V34:AE35"/>
    <mergeCell ref="AF34:AO35"/>
    <mergeCell ref="AZ37:BG37"/>
    <mergeCell ref="V46:AC46"/>
    <mergeCell ref="AF46:AO46"/>
    <mergeCell ref="L45:U45"/>
    <mergeCell ref="V45:AC45"/>
    <mergeCell ref="A30:K30"/>
    <mergeCell ref="L30:S30"/>
    <mergeCell ref="V30:AE30"/>
    <mergeCell ref="AF30:AO30"/>
    <mergeCell ref="AP30:AY30"/>
    <mergeCell ref="AZ30:BI30"/>
    <mergeCell ref="AP43:AY44"/>
    <mergeCell ref="A45:K45"/>
    <mergeCell ref="A43:K44"/>
    <mergeCell ref="L43:U44"/>
    <mergeCell ref="V43:AE44"/>
    <mergeCell ref="AF43:AO44"/>
    <mergeCell ref="A46:K46"/>
    <mergeCell ref="A38:K38"/>
    <mergeCell ref="AP38:AW38"/>
    <mergeCell ref="AZ38:BG38"/>
    <mergeCell ref="AP37:AW37"/>
    <mergeCell ref="A36:K36"/>
    <mergeCell ref="V37:AE37"/>
    <mergeCell ref="L28:S28"/>
    <mergeCell ref="AZ25:BI26"/>
    <mergeCell ref="AZ27:BI27"/>
    <mergeCell ref="AP27:AY27"/>
    <mergeCell ref="AP25:AY26"/>
    <mergeCell ref="A25:K26"/>
    <mergeCell ref="V25:AE26"/>
    <mergeCell ref="AF25:AO26"/>
    <mergeCell ref="A27:K27"/>
    <mergeCell ref="L25:U26"/>
    <mergeCell ref="L27:S27"/>
    <mergeCell ref="AP28:AY28"/>
    <mergeCell ref="AF45:AO45"/>
    <mergeCell ref="L49:U49"/>
    <mergeCell ref="A99:M99"/>
    <mergeCell ref="N99:Y99"/>
    <mergeCell ref="A88:M88"/>
    <mergeCell ref="A95:M96"/>
    <mergeCell ref="N95:Y96"/>
    <mergeCell ref="AL90:AW90"/>
    <mergeCell ref="N88:Y88"/>
    <mergeCell ref="Z88:AK88"/>
    <mergeCell ref="A97:M97"/>
    <mergeCell ref="A98:M98"/>
    <mergeCell ref="N98:Y98"/>
    <mergeCell ref="AL89:AW89"/>
    <mergeCell ref="N97:Y97"/>
    <mergeCell ref="Z95:AK96"/>
    <mergeCell ref="A92:M92"/>
    <mergeCell ref="N92:Y92"/>
    <mergeCell ref="Z92:AK92"/>
    <mergeCell ref="AL91:AW91"/>
    <mergeCell ref="AL92:AW92"/>
    <mergeCell ref="AL77:AW78"/>
    <mergeCell ref="A77:M78"/>
    <mergeCell ref="AL71:AW71"/>
    <mergeCell ref="A89:M89"/>
    <mergeCell ref="N89:Y89"/>
    <mergeCell ref="Z89:AK89"/>
    <mergeCell ref="A90:M90"/>
    <mergeCell ref="N90:Y90"/>
    <mergeCell ref="L48:U48"/>
    <mergeCell ref="V48:AC48"/>
    <mergeCell ref="Z73:AK73"/>
    <mergeCell ref="AL73:AW73"/>
    <mergeCell ref="AP49:AW49"/>
    <mergeCell ref="AP48:AW48"/>
    <mergeCell ref="N77:Y78"/>
    <mergeCell ref="N68:Y69"/>
    <mergeCell ref="A80:M80"/>
    <mergeCell ref="N80:Y80"/>
    <mergeCell ref="Z80:AK80"/>
    <mergeCell ref="A72:M72"/>
    <mergeCell ref="N72:Y72"/>
    <mergeCell ref="Z72:AK72"/>
    <mergeCell ref="Z71:AK71"/>
    <mergeCell ref="AP47:AW47"/>
    <mergeCell ref="N73:Y73"/>
    <mergeCell ref="N79:Y79"/>
    <mergeCell ref="Z79:AK79"/>
    <mergeCell ref="Z68:AK69"/>
    <mergeCell ref="A73:M73"/>
    <mergeCell ref="N70:Y70"/>
    <mergeCell ref="Z70:AK70"/>
    <mergeCell ref="A79:M79"/>
    <mergeCell ref="AL79:AT79"/>
    <mergeCell ref="A47:K47"/>
    <mergeCell ref="L47:U47"/>
    <mergeCell ref="V47:AC47"/>
    <mergeCell ref="A71:M71"/>
    <mergeCell ref="N71:Y71"/>
    <mergeCell ref="A70:M70"/>
    <mergeCell ref="A68:M69"/>
    <mergeCell ref="AL72:AW72"/>
    <mergeCell ref="AL68:AW69"/>
    <mergeCell ref="AL70:AW70"/>
    <mergeCell ref="AX68:BI69"/>
    <mergeCell ref="AX88:BI88"/>
    <mergeCell ref="N86:Y87"/>
    <mergeCell ref="Z86:AK87"/>
    <mergeCell ref="A86:M87"/>
    <mergeCell ref="AL80:AT80"/>
    <mergeCell ref="AL81:AT81"/>
    <mergeCell ref="A81:M81"/>
    <mergeCell ref="N81:Y81"/>
    <mergeCell ref="AX70:BI70"/>
    <mergeCell ref="AX72:BI72"/>
    <mergeCell ref="AX71:BI71"/>
    <mergeCell ref="A29:K29"/>
    <mergeCell ref="L29:S29"/>
    <mergeCell ref="V29:AE29"/>
    <mergeCell ref="AF29:AO29"/>
    <mergeCell ref="V28:AE28"/>
    <mergeCell ref="AF28:AO28"/>
    <mergeCell ref="V31:AE31"/>
    <mergeCell ref="AF31:AO31"/>
    <mergeCell ref="AZ11:BG11"/>
    <mergeCell ref="V11:AE11"/>
    <mergeCell ref="AF11:AO11"/>
    <mergeCell ref="A11:K11"/>
    <mergeCell ref="L11:U11"/>
    <mergeCell ref="A12:K12"/>
    <mergeCell ref="L12:U12"/>
    <mergeCell ref="V12:AE12"/>
    <mergeCell ref="AZ12:BG12"/>
    <mergeCell ref="AF12:AO12"/>
    <mergeCell ref="A21:K21"/>
    <mergeCell ref="L21:S21"/>
    <mergeCell ref="V21:AE21"/>
    <mergeCell ref="AF21:AO21"/>
    <mergeCell ref="AP21:AY21"/>
    <mergeCell ref="A28:K28"/>
    <mergeCell ref="AZ9:BG9"/>
    <mergeCell ref="A4:BI4"/>
    <mergeCell ref="A7:K8"/>
    <mergeCell ref="L7:U8"/>
    <mergeCell ref="V7:AE8"/>
    <mergeCell ref="AF7:AO8"/>
    <mergeCell ref="AP7:AY8"/>
    <mergeCell ref="AZ7:BI8"/>
    <mergeCell ref="A9:K9"/>
    <mergeCell ref="L9:U9"/>
    <mergeCell ref="V9:AE9"/>
    <mergeCell ref="AF9:AO9"/>
    <mergeCell ref="AP9:AW9"/>
    <mergeCell ref="AZ10:BG10"/>
    <mergeCell ref="A19:K19"/>
    <mergeCell ref="L19:S19"/>
    <mergeCell ref="V19:AE19"/>
    <mergeCell ref="AF19:AO19"/>
    <mergeCell ref="AP19:AY19"/>
    <mergeCell ref="A16:K17"/>
    <mergeCell ref="L16:U17"/>
    <mergeCell ref="V16:AE17"/>
    <mergeCell ref="AF16:AO17"/>
    <mergeCell ref="AP16:AY17"/>
    <mergeCell ref="AZ16:BI17"/>
    <mergeCell ref="A10:K10"/>
    <mergeCell ref="L10:U10"/>
    <mergeCell ref="V10:AE10"/>
    <mergeCell ref="AF10:AO10"/>
    <mergeCell ref="A18:K18"/>
    <mergeCell ref="L18:S18"/>
    <mergeCell ref="V18:AE18"/>
    <mergeCell ref="AF18:AO18"/>
    <mergeCell ref="AP18:AY18"/>
    <mergeCell ref="AP10:AW10"/>
    <mergeCell ref="AP12:AW12"/>
    <mergeCell ref="AP11:AW11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06"/>
  <sheetViews>
    <sheetView view="pageBreakPreview" zoomScaleNormal="100" zoomScaleSheetLayoutView="100" workbookViewId="0">
      <selection activeCell="R2" sqref="R2"/>
    </sheetView>
  </sheetViews>
  <sheetFormatPr defaultRowHeight="13" x14ac:dyDescent="0.2"/>
  <cols>
    <col min="1" max="73" width="1.26953125" style="78" customWidth="1"/>
    <col min="74" max="78" width="9" style="78" customWidth="1"/>
    <col min="79" max="256" width="9" style="78"/>
    <col min="257" max="329" width="1.26953125" style="78" customWidth="1"/>
    <col min="330" max="334" width="9" style="78" customWidth="1"/>
    <col min="335" max="512" width="9" style="78"/>
    <col min="513" max="585" width="1.26953125" style="78" customWidth="1"/>
    <col min="586" max="590" width="9" style="78" customWidth="1"/>
    <col min="591" max="768" width="9" style="78"/>
    <col min="769" max="841" width="1.26953125" style="78" customWidth="1"/>
    <col min="842" max="846" width="9" style="78" customWidth="1"/>
    <col min="847" max="1024" width="9" style="78"/>
    <col min="1025" max="1097" width="1.26953125" style="78" customWidth="1"/>
    <col min="1098" max="1102" width="9" style="78" customWidth="1"/>
    <col min="1103" max="1280" width="9" style="78"/>
    <col min="1281" max="1353" width="1.26953125" style="78" customWidth="1"/>
    <col min="1354" max="1358" width="9" style="78" customWidth="1"/>
    <col min="1359" max="1536" width="9" style="78"/>
    <col min="1537" max="1609" width="1.26953125" style="78" customWidth="1"/>
    <col min="1610" max="1614" width="9" style="78" customWidth="1"/>
    <col min="1615" max="1792" width="9" style="78"/>
    <col min="1793" max="1865" width="1.26953125" style="78" customWidth="1"/>
    <col min="1866" max="1870" width="9" style="78" customWidth="1"/>
    <col min="1871" max="2048" width="9" style="78"/>
    <col min="2049" max="2121" width="1.26953125" style="78" customWidth="1"/>
    <col min="2122" max="2126" width="9" style="78" customWidth="1"/>
    <col min="2127" max="2304" width="9" style="78"/>
    <col min="2305" max="2377" width="1.26953125" style="78" customWidth="1"/>
    <col min="2378" max="2382" width="9" style="78" customWidth="1"/>
    <col min="2383" max="2560" width="9" style="78"/>
    <col min="2561" max="2633" width="1.26953125" style="78" customWidth="1"/>
    <col min="2634" max="2638" width="9" style="78" customWidth="1"/>
    <col min="2639" max="2816" width="9" style="78"/>
    <col min="2817" max="2889" width="1.26953125" style="78" customWidth="1"/>
    <col min="2890" max="2894" width="9" style="78" customWidth="1"/>
    <col min="2895" max="3072" width="9" style="78"/>
    <col min="3073" max="3145" width="1.26953125" style="78" customWidth="1"/>
    <col min="3146" max="3150" width="9" style="78" customWidth="1"/>
    <col min="3151" max="3328" width="9" style="78"/>
    <col min="3329" max="3401" width="1.26953125" style="78" customWidth="1"/>
    <col min="3402" max="3406" width="9" style="78" customWidth="1"/>
    <col min="3407" max="3584" width="9" style="78"/>
    <col min="3585" max="3657" width="1.26953125" style="78" customWidth="1"/>
    <col min="3658" max="3662" width="9" style="78" customWidth="1"/>
    <col min="3663" max="3840" width="9" style="78"/>
    <col min="3841" max="3913" width="1.26953125" style="78" customWidth="1"/>
    <col min="3914" max="3918" width="9" style="78" customWidth="1"/>
    <col min="3919" max="4096" width="9" style="78"/>
    <col min="4097" max="4169" width="1.26953125" style="78" customWidth="1"/>
    <col min="4170" max="4174" width="9" style="78" customWidth="1"/>
    <col min="4175" max="4352" width="9" style="78"/>
    <col min="4353" max="4425" width="1.26953125" style="78" customWidth="1"/>
    <col min="4426" max="4430" width="9" style="78" customWidth="1"/>
    <col min="4431" max="4608" width="9" style="78"/>
    <col min="4609" max="4681" width="1.26953125" style="78" customWidth="1"/>
    <col min="4682" max="4686" width="9" style="78" customWidth="1"/>
    <col min="4687" max="4864" width="9" style="78"/>
    <col min="4865" max="4937" width="1.26953125" style="78" customWidth="1"/>
    <col min="4938" max="4942" width="9" style="78" customWidth="1"/>
    <col min="4943" max="5120" width="9" style="78"/>
    <col min="5121" max="5193" width="1.26953125" style="78" customWidth="1"/>
    <col min="5194" max="5198" width="9" style="78" customWidth="1"/>
    <col min="5199" max="5376" width="9" style="78"/>
    <col min="5377" max="5449" width="1.26953125" style="78" customWidth="1"/>
    <col min="5450" max="5454" width="9" style="78" customWidth="1"/>
    <col min="5455" max="5632" width="9" style="78"/>
    <col min="5633" max="5705" width="1.26953125" style="78" customWidth="1"/>
    <col min="5706" max="5710" width="9" style="78" customWidth="1"/>
    <col min="5711" max="5888" width="9" style="78"/>
    <col min="5889" max="5961" width="1.26953125" style="78" customWidth="1"/>
    <col min="5962" max="5966" width="9" style="78" customWidth="1"/>
    <col min="5967" max="6144" width="9" style="78"/>
    <col min="6145" max="6217" width="1.26953125" style="78" customWidth="1"/>
    <col min="6218" max="6222" width="9" style="78" customWidth="1"/>
    <col min="6223" max="6400" width="9" style="78"/>
    <col min="6401" max="6473" width="1.26953125" style="78" customWidth="1"/>
    <col min="6474" max="6478" width="9" style="78" customWidth="1"/>
    <col min="6479" max="6656" width="9" style="78"/>
    <col min="6657" max="6729" width="1.26953125" style="78" customWidth="1"/>
    <col min="6730" max="6734" width="9" style="78" customWidth="1"/>
    <col min="6735" max="6912" width="9" style="78"/>
    <col min="6913" max="6985" width="1.26953125" style="78" customWidth="1"/>
    <col min="6986" max="6990" width="9" style="78" customWidth="1"/>
    <col min="6991" max="7168" width="9" style="78"/>
    <col min="7169" max="7241" width="1.26953125" style="78" customWidth="1"/>
    <col min="7242" max="7246" width="9" style="78" customWidth="1"/>
    <col min="7247" max="7424" width="9" style="78"/>
    <col min="7425" max="7497" width="1.26953125" style="78" customWidth="1"/>
    <col min="7498" max="7502" width="9" style="78" customWidth="1"/>
    <col min="7503" max="7680" width="9" style="78"/>
    <col min="7681" max="7753" width="1.26953125" style="78" customWidth="1"/>
    <col min="7754" max="7758" width="9" style="78" customWidth="1"/>
    <col min="7759" max="7936" width="9" style="78"/>
    <col min="7937" max="8009" width="1.26953125" style="78" customWidth="1"/>
    <col min="8010" max="8014" width="9" style="78" customWidth="1"/>
    <col min="8015" max="8192" width="9" style="78"/>
    <col min="8193" max="8265" width="1.26953125" style="78" customWidth="1"/>
    <col min="8266" max="8270" width="9" style="78" customWidth="1"/>
    <col min="8271" max="8448" width="9" style="78"/>
    <col min="8449" max="8521" width="1.26953125" style="78" customWidth="1"/>
    <col min="8522" max="8526" width="9" style="78" customWidth="1"/>
    <col min="8527" max="8704" width="9" style="78"/>
    <col min="8705" max="8777" width="1.26953125" style="78" customWidth="1"/>
    <col min="8778" max="8782" width="9" style="78" customWidth="1"/>
    <col min="8783" max="8960" width="9" style="78"/>
    <col min="8961" max="9033" width="1.26953125" style="78" customWidth="1"/>
    <col min="9034" max="9038" width="9" style="78" customWidth="1"/>
    <col min="9039" max="9216" width="9" style="78"/>
    <col min="9217" max="9289" width="1.26953125" style="78" customWidth="1"/>
    <col min="9290" max="9294" width="9" style="78" customWidth="1"/>
    <col min="9295" max="9472" width="9" style="78"/>
    <col min="9473" max="9545" width="1.26953125" style="78" customWidth="1"/>
    <col min="9546" max="9550" width="9" style="78" customWidth="1"/>
    <col min="9551" max="9728" width="9" style="78"/>
    <col min="9729" max="9801" width="1.26953125" style="78" customWidth="1"/>
    <col min="9802" max="9806" width="9" style="78" customWidth="1"/>
    <col min="9807" max="9984" width="9" style="78"/>
    <col min="9985" max="10057" width="1.26953125" style="78" customWidth="1"/>
    <col min="10058" max="10062" width="9" style="78" customWidth="1"/>
    <col min="10063" max="10240" width="9" style="78"/>
    <col min="10241" max="10313" width="1.26953125" style="78" customWidth="1"/>
    <col min="10314" max="10318" width="9" style="78" customWidth="1"/>
    <col min="10319" max="10496" width="9" style="78"/>
    <col min="10497" max="10569" width="1.26953125" style="78" customWidth="1"/>
    <col min="10570" max="10574" width="9" style="78" customWidth="1"/>
    <col min="10575" max="10752" width="9" style="78"/>
    <col min="10753" max="10825" width="1.26953125" style="78" customWidth="1"/>
    <col min="10826" max="10830" width="9" style="78" customWidth="1"/>
    <col min="10831" max="11008" width="9" style="78"/>
    <col min="11009" max="11081" width="1.26953125" style="78" customWidth="1"/>
    <col min="11082" max="11086" width="9" style="78" customWidth="1"/>
    <col min="11087" max="11264" width="9" style="78"/>
    <col min="11265" max="11337" width="1.26953125" style="78" customWidth="1"/>
    <col min="11338" max="11342" width="9" style="78" customWidth="1"/>
    <col min="11343" max="11520" width="9" style="78"/>
    <col min="11521" max="11593" width="1.26953125" style="78" customWidth="1"/>
    <col min="11594" max="11598" width="9" style="78" customWidth="1"/>
    <col min="11599" max="11776" width="9" style="78"/>
    <col min="11777" max="11849" width="1.26953125" style="78" customWidth="1"/>
    <col min="11850" max="11854" width="9" style="78" customWidth="1"/>
    <col min="11855" max="12032" width="9" style="78"/>
    <col min="12033" max="12105" width="1.26953125" style="78" customWidth="1"/>
    <col min="12106" max="12110" width="9" style="78" customWidth="1"/>
    <col min="12111" max="12288" width="9" style="78"/>
    <col min="12289" max="12361" width="1.26953125" style="78" customWidth="1"/>
    <col min="12362" max="12366" width="9" style="78" customWidth="1"/>
    <col min="12367" max="12544" width="9" style="78"/>
    <col min="12545" max="12617" width="1.26953125" style="78" customWidth="1"/>
    <col min="12618" max="12622" width="9" style="78" customWidth="1"/>
    <col min="12623" max="12800" width="9" style="78"/>
    <col min="12801" max="12873" width="1.26953125" style="78" customWidth="1"/>
    <col min="12874" max="12878" width="9" style="78" customWidth="1"/>
    <col min="12879" max="13056" width="9" style="78"/>
    <col min="13057" max="13129" width="1.26953125" style="78" customWidth="1"/>
    <col min="13130" max="13134" width="9" style="78" customWidth="1"/>
    <col min="13135" max="13312" width="9" style="78"/>
    <col min="13313" max="13385" width="1.26953125" style="78" customWidth="1"/>
    <col min="13386" max="13390" width="9" style="78" customWidth="1"/>
    <col min="13391" max="13568" width="9" style="78"/>
    <col min="13569" max="13641" width="1.26953125" style="78" customWidth="1"/>
    <col min="13642" max="13646" width="9" style="78" customWidth="1"/>
    <col min="13647" max="13824" width="9" style="78"/>
    <col min="13825" max="13897" width="1.26953125" style="78" customWidth="1"/>
    <col min="13898" max="13902" width="9" style="78" customWidth="1"/>
    <col min="13903" max="14080" width="9" style="78"/>
    <col min="14081" max="14153" width="1.26953125" style="78" customWidth="1"/>
    <col min="14154" max="14158" width="9" style="78" customWidth="1"/>
    <col min="14159" max="14336" width="9" style="78"/>
    <col min="14337" max="14409" width="1.26953125" style="78" customWidth="1"/>
    <col min="14410" max="14414" width="9" style="78" customWidth="1"/>
    <col min="14415" max="14592" width="9" style="78"/>
    <col min="14593" max="14665" width="1.26953125" style="78" customWidth="1"/>
    <col min="14666" max="14670" width="9" style="78" customWidth="1"/>
    <col min="14671" max="14848" width="9" style="78"/>
    <col min="14849" max="14921" width="1.26953125" style="78" customWidth="1"/>
    <col min="14922" max="14926" width="9" style="78" customWidth="1"/>
    <col min="14927" max="15104" width="9" style="78"/>
    <col min="15105" max="15177" width="1.26953125" style="78" customWidth="1"/>
    <col min="15178" max="15182" width="9" style="78" customWidth="1"/>
    <col min="15183" max="15360" width="9" style="78"/>
    <col min="15361" max="15433" width="1.26953125" style="78" customWidth="1"/>
    <col min="15434" max="15438" width="9" style="78" customWidth="1"/>
    <col min="15439" max="15616" width="9" style="78"/>
    <col min="15617" max="15689" width="1.26953125" style="78" customWidth="1"/>
    <col min="15690" max="15694" width="9" style="78" customWidth="1"/>
    <col min="15695" max="15872" width="9" style="78"/>
    <col min="15873" max="15945" width="1.26953125" style="78" customWidth="1"/>
    <col min="15946" max="15950" width="9" style="78" customWidth="1"/>
    <col min="15951" max="16128" width="9" style="78"/>
    <col min="16129" max="16201" width="1.26953125" style="78" customWidth="1"/>
    <col min="16202" max="16206" width="9" style="78" customWidth="1"/>
    <col min="16207" max="16384" width="9" style="78"/>
  </cols>
  <sheetData>
    <row r="1" spans="1:78" x14ac:dyDescent="0.2">
      <c r="A1" s="143" t="s">
        <v>362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78" x14ac:dyDescent="0.2">
      <c r="A2" s="79"/>
      <c r="B2" s="79"/>
    </row>
    <row r="4" spans="1:78" ht="21" customHeight="1" x14ac:dyDescent="0.2">
      <c r="A4" s="398" t="s">
        <v>293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398"/>
      <c r="AG4" s="398"/>
      <c r="AH4" s="398"/>
      <c r="AI4" s="398"/>
      <c r="AJ4" s="398"/>
      <c r="AK4" s="398"/>
      <c r="AL4" s="398"/>
      <c r="AM4" s="398"/>
      <c r="AN4" s="398"/>
      <c r="AO4" s="398"/>
      <c r="AP4" s="398"/>
      <c r="AQ4" s="398"/>
      <c r="AR4" s="398"/>
      <c r="AS4" s="398"/>
      <c r="AT4" s="398"/>
      <c r="AU4" s="398"/>
      <c r="AV4" s="398"/>
      <c r="AW4" s="398"/>
      <c r="AX4" s="398"/>
      <c r="AY4" s="398"/>
      <c r="AZ4" s="398"/>
      <c r="BA4" s="398"/>
      <c r="BB4" s="398"/>
      <c r="BC4" s="398"/>
      <c r="BD4" s="398"/>
      <c r="BE4" s="398"/>
      <c r="BF4" s="398"/>
      <c r="BG4" s="398"/>
      <c r="BH4" s="398"/>
      <c r="BI4" s="398"/>
      <c r="BJ4" s="398"/>
      <c r="BK4" s="398"/>
      <c r="BL4" s="398"/>
      <c r="BM4" s="398"/>
      <c r="BN4" s="398"/>
      <c r="BO4" s="398"/>
      <c r="BP4" s="398"/>
      <c r="BQ4" s="398"/>
      <c r="BR4" s="398"/>
      <c r="BS4" s="398"/>
      <c r="BT4" s="398"/>
      <c r="BU4" s="398"/>
    </row>
    <row r="6" spans="1:78" x14ac:dyDescent="0.2"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100" t="s">
        <v>294</v>
      </c>
    </row>
    <row r="7" spans="1:78" ht="13.5" customHeight="1" x14ac:dyDescent="0.2">
      <c r="A7" s="356" t="s">
        <v>295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8"/>
      <c r="N7" s="399" t="s">
        <v>296</v>
      </c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0"/>
      <c r="AN7" s="400"/>
      <c r="AO7" s="400"/>
      <c r="AP7" s="400"/>
      <c r="AQ7" s="400"/>
      <c r="AR7" s="400"/>
      <c r="AS7" s="400"/>
      <c r="AT7" s="400"/>
      <c r="AU7" s="400"/>
      <c r="AV7" s="400"/>
      <c r="AW7" s="400"/>
      <c r="AX7" s="400"/>
      <c r="AY7" s="400"/>
      <c r="AZ7" s="400"/>
      <c r="BA7" s="400"/>
      <c r="BB7" s="400"/>
      <c r="BC7" s="400"/>
      <c r="BD7" s="400"/>
      <c r="BE7" s="400"/>
      <c r="BF7" s="400"/>
      <c r="BG7" s="400"/>
      <c r="BH7" s="400"/>
      <c r="BI7" s="400"/>
      <c r="BJ7" s="400"/>
      <c r="BK7" s="400"/>
      <c r="BL7" s="400"/>
      <c r="BM7" s="400"/>
      <c r="BN7" s="400"/>
      <c r="BO7" s="400"/>
      <c r="BP7" s="400"/>
      <c r="BQ7" s="400"/>
      <c r="BR7" s="400"/>
      <c r="BS7" s="400"/>
      <c r="BT7" s="400"/>
      <c r="BU7" s="400"/>
    </row>
    <row r="8" spans="1:78" ht="13.5" customHeight="1" x14ac:dyDescent="0.2">
      <c r="A8" s="357"/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9"/>
      <c r="N8" s="401" t="s">
        <v>297</v>
      </c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3"/>
      <c r="AH8" s="401" t="s">
        <v>298</v>
      </c>
      <c r="AI8" s="402"/>
      <c r="AJ8" s="402"/>
      <c r="AK8" s="402"/>
      <c r="AL8" s="402"/>
      <c r="AM8" s="402"/>
      <c r="AN8" s="402"/>
      <c r="AO8" s="402"/>
      <c r="AP8" s="402"/>
      <c r="AQ8" s="402"/>
      <c r="AR8" s="402"/>
      <c r="AS8" s="402"/>
      <c r="AT8" s="402"/>
      <c r="AU8" s="402"/>
      <c r="AV8" s="402"/>
      <c r="AW8" s="402"/>
      <c r="AX8" s="402"/>
      <c r="AY8" s="402"/>
      <c r="AZ8" s="402"/>
      <c r="BA8" s="403"/>
      <c r="BB8" s="404" t="s">
        <v>299</v>
      </c>
      <c r="BC8" s="405"/>
      <c r="BD8" s="405"/>
      <c r="BE8" s="405"/>
      <c r="BF8" s="405"/>
      <c r="BG8" s="405"/>
      <c r="BH8" s="405"/>
      <c r="BI8" s="405"/>
      <c r="BJ8" s="405"/>
      <c r="BK8" s="405"/>
      <c r="BL8" s="405"/>
      <c r="BM8" s="405"/>
      <c r="BN8" s="405"/>
      <c r="BO8" s="405"/>
      <c r="BP8" s="405"/>
      <c r="BQ8" s="405"/>
      <c r="BR8" s="405"/>
      <c r="BS8" s="405"/>
      <c r="BT8" s="405"/>
      <c r="BU8" s="405"/>
    </row>
    <row r="9" spans="1:78" x14ac:dyDescent="0.2">
      <c r="A9" s="336" t="s">
        <v>399</v>
      </c>
      <c r="B9" s="336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7"/>
      <c r="N9" s="351">
        <v>2657900</v>
      </c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9">
        <v>419100</v>
      </c>
      <c r="AI9" s="339"/>
      <c r="AJ9" s="339"/>
      <c r="AK9" s="339"/>
      <c r="AL9" s="339"/>
      <c r="AM9" s="339"/>
      <c r="AN9" s="339"/>
      <c r="AO9" s="339"/>
      <c r="AP9" s="339"/>
      <c r="AQ9" s="339"/>
      <c r="AR9" s="339"/>
      <c r="AS9" s="339"/>
      <c r="AT9" s="339"/>
      <c r="AU9" s="339"/>
      <c r="AV9" s="339"/>
      <c r="AW9" s="339"/>
      <c r="AX9" s="339"/>
      <c r="AY9" s="339"/>
      <c r="AZ9" s="339"/>
      <c r="BA9" s="339"/>
      <c r="BB9" s="334">
        <v>941000</v>
      </c>
      <c r="BC9" s="334"/>
      <c r="BD9" s="334"/>
      <c r="BE9" s="334"/>
      <c r="BF9" s="334"/>
      <c r="BG9" s="334"/>
      <c r="BH9" s="334"/>
      <c r="BI9" s="334"/>
      <c r="BJ9" s="334"/>
      <c r="BK9" s="334"/>
      <c r="BL9" s="334"/>
      <c r="BM9" s="334"/>
      <c r="BN9" s="334"/>
      <c r="BO9" s="102"/>
      <c r="BP9" s="102"/>
      <c r="BQ9" s="102"/>
      <c r="BR9" s="102"/>
      <c r="BS9" s="102"/>
      <c r="BT9" s="102"/>
      <c r="BU9" s="102"/>
      <c r="BV9" s="79"/>
      <c r="BW9" s="79"/>
    </row>
    <row r="10" spans="1:78" x14ac:dyDescent="0.2">
      <c r="A10" s="336" t="s">
        <v>272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7"/>
      <c r="N10" s="351">
        <v>4108800</v>
      </c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>
        <v>277300</v>
      </c>
      <c r="AI10" s="339"/>
      <c r="AJ10" s="339"/>
      <c r="AK10" s="339"/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9"/>
      <c r="AW10" s="339"/>
      <c r="AX10" s="339"/>
      <c r="AY10" s="339"/>
      <c r="AZ10" s="339"/>
      <c r="BA10" s="339"/>
      <c r="BB10" s="334">
        <v>870400</v>
      </c>
      <c r="BC10" s="334"/>
      <c r="BD10" s="334"/>
      <c r="BE10" s="334"/>
      <c r="BF10" s="334"/>
      <c r="BG10" s="334"/>
      <c r="BH10" s="334"/>
      <c r="BI10" s="334"/>
      <c r="BJ10" s="334"/>
      <c r="BK10" s="334"/>
      <c r="BL10" s="334"/>
      <c r="BM10" s="334"/>
      <c r="BN10" s="334"/>
      <c r="BO10" s="102"/>
      <c r="BP10" s="102"/>
      <c r="BQ10" s="102"/>
      <c r="BR10" s="102"/>
      <c r="BS10" s="102"/>
      <c r="BT10" s="102"/>
      <c r="BU10" s="102"/>
      <c r="BV10" s="79"/>
    </row>
    <row r="11" spans="1:78" x14ac:dyDescent="0.2">
      <c r="A11" s="336" t="s">
        <v>273</v>
      </c>
      <c r="B11" s="336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7"/>
      <c r="N11" s="351">
        <v>3173400</v>
      </c>
      <c r="O11" s="339"/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 t="s">
        <v>160</v>
      </c>
      <c r="AI11" s="339"/>
      <c r="AJ11" s="339"/>
      <c r="AK11" s="339"/>
      <c r="AL11" s="339"/>
      <c r="AM11" s="339"/>
      <c r="AN11" s="339"/>
      <c r="AO11" s="339"/>
      <c r="AP11" s="339"/>
      <c r="AQ11" s="339"/>
      <c r="AR11" s="339"/>
      <c r="AS11" s="339"/>
      <c r="AT11" s="339"/>
      <c r="AU11" s="339"/>
      <c r="AV11" s="339"/>
      <c r="AW11" s="339"/>
      <c r="AX11" s="339"/>
      <c r="AY11" s="339"/>
      <c r="AZ11" s="339"/>
      <c r="BA11" s="339"/>
      <c r="BB11" s="334">
        <v>433900</v>
      </c>
      <c r="BC11" s="334"/>
      <c r="BD11" s="334"/>
      <c r="BE11" s="334"/>
      <c r="BF11" s="334"/>
      <c r="BG11" s="334"/>
      <c r="BH11" s="334"/>
      <c r="BI11" s="334"/>
      <c r="BJ11" s="334"/>
      <c r="BK11" s="334"/>
      <c r="BL11" s="334"/>
      <c r="BM11" s="334"/>
      <c r="BN11" s="334"/>
      <c r="BO11" s="102"/>
      <c r="BP11" s="102"/>
      <c r="BQ11" s="102"/>
      <c r="BR11" s="102"/>
      <c r="BS11" s="102"/>
      <c r="BT11" s="102"/>
      <c r="BU11" s="102"/>
      <c r="BV11" s="79"/>
    </row>
    <row r="12" spans="1:78" x14ac:dyDescent="0.2">
      <c r="A12" s="336" t="s">
        <v>373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7"/>
      <c r="N12" s="351">
        <v>3605700</v>
      </c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 t="s">
        <v>160</v>
      </c>
      <c r="AI12" s="339"/>
      <c r="AJ12" s="339"/>
      <c r="AK12" s="339"/>
      <c r="AL12" s="339"/>
      <c r="AM12" s="339"/>
      <c r="AN12" s="339"/>
      <c r="AO12" s="339"/>
      <c r="AP12" s="339"/>
      <c r="AQ12" s="339"/>
      <c r="AR12" s="339"/>
      <c r="AS12" s="339"/>
      <c r="AT12" s="339"/>
      <c r="AU12" s="339"/>
      <c r="AV12" s="339"/>
      <c r="AW12" s="339"/>
      <c r="AX12" s="339"/>
      <c r="AY12" s="339"/>
      <c r="AZ12" s="339"/>
      <c r="BA12" s="339"/>
      <c r="BB12" s="334">
        <v>794400</v>
      </c>
      <c r="BC12" s="334"/>
      <c r="BD12" s="334"/>
      <c r="BE12" s="334"/>
      <c r="BF12" s="334"/>
      <c r="BG12" s="334"/>
      <c r="BH12" s="334"/>
      <c r="BI12" s="334"/>
      <c r="BJ12" s="334"/>
      <c r="BK12" s="334"/>
      <c r="BL12" s="334"/>
      <c r="BM12" s="334"/>
      <c r="BN12" s="334"/>
      <c r="BO12" s="102"/>
      <c r="BP12" s="102"/>
      <c r="BQ12" s="102"/>
      <c r="BR12" s="102"/>
      <c r="BS12" s="102"/>
      <c r="BT12" s="102"/>
      <c r="BU12" s="102"/>
      <c r="BV12" s="79"/>
      <c r="BW12" s="79"/>
      <c r="BX12" s="79"/>
      <c r="BY12" s="79"/>
      <c r="BZ12" s="79"/>
    </row>
    <row r="13" spans="1:78" x14ac:dyDescent="0.2">
      <c r="A13" s="529" t="s">
        <v>374</v>
      </c>
      <c r="B13" s="529"/>
      <c r="C13" s="529"/>
      <c r="D13" s="529"/>
      <c r="E13" s="529"/>
      <c r="F13" s="529"/>
      <c r="G13" s="529"/>
      <c r="H13" s="529"/>
      <c r="I13" s="529"/>
      <c r="J13" s="529"/>
      <c r="K13" s="529"/>
      <c r="L13" s="529"/>
      <c r="M13" s="530"/>
      <c r="N13" s="531">
        <v>2128700</v>
      </c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8"/>
      <c r="AC13" s="428"/>
      <c r="AD13" s="428"/>
      <c r="AE13" s="428"/>
      <c r="AF13" s="428"/>
      <c r="AG13" s="428"/>
      <c r="AH13" s="428" t="s">
        <v>160</v>
      </c>
      <c r="AI13" s="428"/>
      <c r="AJ13" s="428"/>
      <c r="AK13" s="428"/>
      <c r="AL13" s="428"/>
      <c r="AM13" s="428"/>
      <c r="AN13" s="428"/>
      <c r="AO13" s="428"/>
      <c r="AP13" s="428"/>
      <c r="AQ13" s="428"/>
      <c r="AR13" s="428"/>
      <c r="AS13" s="428"/>
      <c r="AT13" s="428"/>
      <c r="AU13" s="428"/>
      <c r="AV13" s="428"/>
      <c r="AW13" s="428"/>
      <c r="AX13" s="428"/>
      <c r="AY13" s="428"/>
      <c r="AZ13" s="428"/>
      <c r="BA13" s="428"/>
      <c r="BB13" s="532">
        <v>542300</v>
      </c>
      <c r="BC13" s="532"/>
      <c r="BD13" s="532"/>
      <c r="BE13" s="532"/>
      <c r="BF13" s="532"/>
      <c r="BG13" s="532"/>
      <c r="BH13" s="532"/>
      <c r="BI13" s="532"/>
      <c r="BJ13" s="532"/>
      <c r="BK13" s="532"/>
      <c r="BL13" s="532"/>
      <c r="BM13" s="532"/>
      <c r="BN13" s="532"/>
      <c r="BO13" s="103"/>
      <c r="BP13" s="103"/>
      <c r="BQ13" s="103"/>
      <c r="BR13" s="103"/>
      <c r="BS13" s="103"/>
      <c r="BT13" s="103"/>
      <c r="BU13" s="103"/>
    </row>
    <row r="14" spans="1:78" x14ac:dyDescent="0.2">
      <c r="AG14" s="130"/>
    </row>
    <row r="16" spans="1:78" ht="13.5" customHeight="1" x14ac:dyDescent="0.2">
      <c r="A16" s="356" t="s">
        <v>295</v>
      </c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8"/>
      <c r="N16" s="399" t="s">
        <v>300</v>
      </c>
      <c r="O16" s="400"/>
      <c r="P16" s="400"/>
      <c r="Q16" s="400"/>
      <c r="R16" s="400"/>
      <c r="S16" s="400"/>
      <c r="T16" s="400"/>
      <c r="U16" s="400"/>
      <c r="V16" s="400"/>
      <c r="W16" s="400"/>
      <c r="X16" s="400"/>
      <c r="Y16" s="400"/>
      <c r="Z16" s="400"/>
      <c r="AA16" s="400"/>
      <c r="AB16" s="400"/>
      <c r="AC16" s="400"/>
      <c r="AD16" s="400"/>
      <c r="AE16" s="400"/>
      <c r="AF16" s="400"/>
      <c r="AG16" s="400"/>
      <c r="AH16" s="400"/>
      <c r="AI16" s="400"/>
      <c r="AJ16" s="400"/>
      <c r="AK16" s="400"/>
      <c r="AL16" s="400"/>
      <c r="AM16" s="400"/>
      <c r="AN16" s="400"/>
      <c r="AO16" s="400"/>
      <c r="AP16" s="400"/>
      <c r="AQ16" s="400"/>
      <c r="AR16" s="400"/>
      <c r="AS16" s="400"/>
      <c r="AT16" s="400"/>
      <c r="AU16" s="400"/>
      <c r="AV16" s="400"/>
      <c r="AW16" s="400"/>
      <c r="AX16" s="400"/>
      <c r="AY16" s="400"/>
      <c r="AZ16" s="400"/>
      <c r="BA16" s="400"/>
      <c r="BB16" s="400"/>
      <c r="BC16" s="400"/>
      <c r="BD16" s="400"/>
      <c r="BE16" s="400"/>
      <c r="BF16" s="400"/>
      <c r="BG16" s="400"/>
      <c r="BH16" s="400"/>
      <c r="BI16" s="400"/>
      <c r="BJ16" s="400"/>
      <c r="BK16" s="400"/>
      <c r="BL16" s="400"/>
      <c r="BM16" s="400"/>
      <c r="BN16" s="400"/>
      <c r="BO16" s="400"/>
      <c r="BP16" s="400"/>
      <c r="BQ16" s="400"/>
      <c r="BR16" s="400"/>
      <c r="BS16" s="400"/>
      <c r="BT16" s="400"/>
      <c r="BU16" s="400"/>
    </row>
    <row r="17" spans="1:76" ht="13.5" customHeight="1" x14ac:dyDescent="0.2">
      <c r="A17" s="357"/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9"/>
      <c r="N17" s="401" t="s">
        <v>297</v>
      </c>
      <c r="O17" s="402"/>
      <c r="P17" s="402"/>
      <c r="Q17" s="402"/>
      <c r="R17" s="402"/>
      <c r="S17" s="402"/>
      <c r="T17" s="402"/>
      <c r="U17" s="402"/>
      <c r="V17" s="402"/>
      <c r="W17" s="402"/>
      <c r="X17" s="402"/>
      <c r="Y17" s="402"/>
      <c r="Z17" s="402"/>
      <c r="AA17" s="402"/>
      <c r="AB17" s="402"/>
      <c r="AC17" s="402"/>
      <c r="AD17" s="402"/>
      <c r="AE17" s="402"/>
      <c r="AF17" s="402"/>
      <c r="AG17" s="403"/>
      <c r="AH17" s="404" t="s">
        <v>298</v>
      </c>
      <c r="AI17" s="405"/>
      <c r="AJ17" s="405"/>
      <c r="AK17" s="405"/>
      <c r="AL17" s="405"/>
      <c r="AM17" s="405"/>
      <c r="AN17" s="405"/>
      <c r="AO17" s="405"/>
      <c r="AP17" s="405"/>
      <c r="AQ17" s="405"/>
      <c r="AR17" s="405"/>
      <c r="AS17" s="405"/>
      <c r="AT17" s="405"/>
      <c r="AU17" s="405"/>
      <c r="AV17" s="405"/>
      <c r="AW17" s="405"/>
      <c r="AX17" s="405"/>
      <c r="AY17" s="405"/>
      <c r="AZ17" s="405"/>
      <c r="BA17" s="406"/>
      <c r="BB17" s="404" t="s">
        <v>299</v>
      </c>
      <c r="BC17" s="405"/>
      <c r="BD17" s="405"/>
      <c r="BE17" s="405"/>
      <c r="BF17" s="405"/>
      <c r="BG17" s="405"/>
      <c r="BH17" s="405"/>
      <c r="BI17" s="405"/>
      <c r="BJ17" s="405"/>
      <c r="BK17" s="405"/>
      <c r="BL17" s="405"/>
      <c r="BM17" s="405"/>
      <c r="BN17" s="405"/>
      <c r="BO17" s="405"/>
      <c r="BP17" s="405"/>
      <c r="BQ17" s="405"/>
      <c r="BR17" s="405"/>
      <c r="BS17" s="405"/>
      <c r="BT17" s="405"/>
      <c r="BU17" s="405"/>
      <c r="BV17" s="79"/>
    </row>
    <row r="18" spans="1:76" x14ac:dyDescent="0.2">
      <c r="A18" s="336" t="s">
        <v>399</v>
      </c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7"/>
      <c r="N18" s="351">
        <v>2679849</v>
      </c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>
        <v>791881</v>
      </c>
      <c r="AI18" s="339"/>
      <c r="AJ18" s="339"/>
      <c r="AK18" s="339"/>
      <c r="AL18" s="339"/>
      <c r="AM18" s="339"/>
      <c r="AN18" s="339"/>
      <c r="AO18" s="339"/>
      <c r="AP18" s="339"/>
      <c r="AQ18" s="339"/>
      <c r="AR18" s="339"/>
      <c r="AS18" s="339"/>
      <c r="AT18" s="339"/>
      <c r="AU18" s="339"/>
      <c r="AV18" s="339"/>
      <c r="AW18" s="339"/>
      <c r="AX18" s="339"/>
      <c r="AY18" s="339"/>
      <c r="AZ18" s="339"/>
      <c r="BA18" s="339"/>
      <c r="BB18" s="334">
        <v>319140</v>
      </c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102"/>
      <c r="BP18" s="102"/>
      <c r="BQ18" s="102"/>
      <c r="BR18" s="102"/>
      <c r="BS18" s="102"/>
      <c r="BT18" s="102"/>
      <c r="BU18" s="102"/>
      <c r="BV18" s="79"/>
    </row>
    <row r="19" spans="1:76" x14ac:dyDescent="0.2">
      <c r="A19" s="336" t="s">
        <v>272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7"/>
      <c r="N19" s="351">
        <v>2674289</v>
      </c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>
        <v>794573</v>
      </c>
      <c r="AI19" s="339"/>
      <c r="AJ19" s="339"/>
      <c r="AK19" s="339"/>
      <c r="AL19" s="339"/>
      <c r="AM19" s="339"/>
      <c r="AN19" s="339"/>
      <c r="AO19" s="339"/>
      <c r="AP19" s="339"/>
      <c r="AQ19" s="339"/>
      <c r="AR19" s="339"/>
      <c r="AS19" s="339"/>
      <c r="AT19" s="339"/>
      <c r="AU19" s="339"/>
      <c r="AV19" s="339"/>
      <c r="AW19" s="339"/>
      <c r="AX19" s="339"/>
      <c r="AY19" s="339"/>
      <c r="AZ19" s="339"/>
      <c r="BA19" s="339"/>
      <c r="BB19" s="334">
        <v>349371</v>
      </c>
      <c r="BC19" s="334"/>
      <c r="BD19" s="334"/>
      <c r="BE19" s="334"/>
      <c r="BF19" s="334"/>
      <c r="BG19" s="334"/>
      <c r="BH19" s="334"/>
      <c r="BI19" s="334"/>
      <c r="BJ19" s="334"/>
      <c r="BK19" s="334"/>
      <c r="BL19" s="334"/>
      <c r="BM19" s="334"/>
      <c r="BN19" s="334"/>
      <c r="BO19" s="102"/>
      <c r="BP19" s="102"/>
      <c r="BQ19" s="102"/>
      <c r="BR19" s="102"/>
      <c r="BS19" s="102"/>
      <c r="BT19" s="102"/>
      <c r="BU19" s="102"/>
      <c r="BV19" s="79"/>
    </row>
    <row r="20" spans="1:76" x14ac:dyDescent="0.2">
      <c r="A20" s="336" t="s">
        <v>273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7"/>
      <c r="N20" s="351">
        <v>2722043</v>
      </c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 t="s">
        <v>160</v>
      </c>
      <c r="AI20" s="339"/>
      <c r="AJ20" s="339"/>
      <c r="AK20" s="339"/>
      <c r="AL20" s="339"/>
      <c r="AM20" s="339"/>
      <c r="AN20" s="339"/>
      <c r="AO20" s="339"/>
      <c r="AP20" s="339"/>
      <c r="AQ20" s="339"/>
      <c r="AR20" s="339"/>
      <c r="AS20" s="339"/>
      <c r="AT20" s="339"/>
      <c r="AU20" s="339"/>
      <c r="AV20" s="339"/>
      <c r="AW20" s="339"/>
      <c r="AX20" s="339"/>
      <c r="AY20" s="339"/>
      <c r="AZ20" s="339"/>
      <c r="BA20" s="339"/>
      <c r="BB20" s="334">
        <v>1193020</v>
      </c>
      <c r="BC20" s="334"/>
      <c r="BD20" s="334"/>
      <c r="BE20" s="334"/>
      <c r="BF20" s="334"/>
      <c r="BG20" s="334"/>
      <c r="BH20" s="334"/>
      <c r="BI20" s="334"/>
      <c r="BJ20" s="334"/>
      <c r="BK20" s="334"/>
      <c r="BL20" s="334"/>
      <c r="BM20" s="334"/>
      <c r="BN20" s="334"/>
      <c r="BO20" s="102"/>
      <c r="BP20" s="102"/>
      <c r="BQ20" s="102"/>
      <c r="BR20" s="102"/>
      <c r="BS20" s="102"/>
      <c r="BT20" s="102"/>
      <c r="BU20" s="102"/>
      <c r="BV20" s="79"/>
      <c r="BW20" s="79"/>
      <c r="BX20" s="79"/>
    </row>
    <row r="21" spans="1:76" x14ac:dyDescent="0.2">
      <c r="A21" s="336" t="s">
        <v>373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7"/>
      <c r="N21" s="351">
        <v>3088467</v>
      </c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 t="s">
        <v>160</v>
      </c>
      <c r="AI21" s="339"/>
      <c r="AJ21" s="339"/>
      <c r="AK21" s="339"/>
      <c r="AL21" s="339"/>
      <c r="AM21" s="339"/>
      <c r="AN21" s="339"/>
      <c r="AO21" s="339"/>
      <c r="AP21" s="339"/>
      <c r="AQ21" s="339"/>
      <c r="AR21" s="339"/>
      <c r="AS21" s="339"/>
      <c r="AT21" s="339"/>
      <c r="AU21" s="339"/>
      <c r="AV21" s="339"/>
      <c r="AW21" s="339"/>
      <c r="AX21" s="339"/>
      <c r="AY21" s="339"/>
      <c r="AZ21" s="339"/>
      <c r="BA21" s="339"/>
      <c r="BB21" s="334">
        <v>1138968</v>
      </c>
      <c r="BC21" s="334"/>
      <c r="BD21" s="334"/>
      <c r="BE21" s="334"/>
      <c r="BF21" s="334"/>
      <c r="BG21" s="334"/>
      <c r="BH21" s="334"/>
      <c r="BI21" s="334"/>
      <c r="BJ21" s="334"/>
      <c r="BK21" s="334"/>
      <c r="BL21" s="334"/>
      <c r="BM21" s="334"/>
      <c r="BN21" s="334"/>
      <c r="BO21" s="102"/>
      <c r="BP21" s="102"/>
      <c r="BQ21" s="102"/>
      <c r="BR21" s="102"/>
      <c r="BS21" s="102"/>
      <c r="BT21" s="102"/>
      <c r="BU21" s="102"/>
      <c r="BV21" s="79"/>
      <c r="BW21" s="79"/>
      <c r="BX21" s="79"/>
    </row>
    <row r="22" spans="1:76" x14ac:dyDescent="0.2">
      <c r="A22" s="529" t="s">
        <v>374</v>
      </c>
      <c r="B22" s="529"/>
      <c r="C22" s="529"/>
      <c r="D22" s="529"/>
      <c r="E22" s="529"/>
      <c r="F22" s="529"/>
      <c r="G22" s="529"/>
      <c r="H22" s="529"/>
      <c r="I22" s="529"/>
      <c r="J22" s="529"/>
      <c r="K22" s="529"/>
      <c r="L22" s="529"/>
      <c r="M22" s="530"/>
      <c r="N22" s="531">
        <v>3117356</v>
      </c>
      <c r="O22" s="428"/>
      <c r="P22" s="428"/>
      <c r="Q22" s="428"/>
      <c r="R22" s="428"/>
      <c r="S22" s="428"/>
      <c r="T22" s="428"/>
      <c r="U22" s="428"/>
      <c r="V22" s="428"/>
      <c r="W22" s="428"/>
      <c r="X22" s="428"/>
      <c r="Y22" s="428"/>
      <c r="Z22" s="428"/>
      <c r="AA22" s="428"/>
      <c r="AB22" s="428"/>
      <c r="AC22" s="428"/>
      <c r="AD22" s="428"/>
      <c r="AE22" s="428"/>
      <c r="AF22" s="428"/>
      <c r="AG22" s="428"/>
      <c r="AH22" s="428" t="s">
        <v>160</v>
      </c>
      <c r="AI22" s="428"/>
      <c r="AJ22" s="428"/>
      <c r="AK22" s="428"/>
      <c r="AL22" s="428"/>
      <c r="AM22" s="428"/>
      <c r="AN22" s="428"/>
      <c r="AO22" s="428"/>
      <c r="AP22" s="428"/>
      <c r="AQ22" s="428"/>
      <c r="AR22" s="428"/>
      <c r="AS22" s="428"/>
      <c r="AT22" s="428"/>
      <c r="AU22" s="428"/>
      <c r="AV22" s="428"/>
      <c r="AW22" s="428"/>
      <c r="AX22" s="428"/>
      <c r="AY22" s="428"/>
      <c r="AZ22" s="428"/>
      <c r="BA22" s="428"/>
      <c r="BB22" s="532">
        <v>1055909</v>
      </c>
      <c r="BC22" s="532"/>
      <c r="BD22" s="532"/>
      <c r="BE22" s="532"/>
      <c r="BF22" s="532"/>
      <c r="BG22" s="532"/>
      <c r="BH22" s="532"/>
      <c r="BI22" s="532"/>
      <c r="BJ22" s="532"/>
      <c r="BK22" s="532"/>
      <c r="BL22" s="532"/>
      <c r="BM22" s="532"/>
      <c r="BN22" s="532"/>
      <c r="BO22" s="103"/>
      <c r="BP22" s="103"/>
      <c r="BQ22" s="103"/>
      <c r="BR22" s="103"/>
      <c r="BS22" s="103"/>
      <c r="BT22" s="103"/>
      <c r="BU22" s="103"/>
    </row>
    <row r="25" spans="1:76" ht="13.5" customHeight="1" x14ac:dyDescent="0.2">
      <c r="A25" s="356" t="s">
        <v>295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8"/>
      <c r="N25" s="399" t="s">
        <v>301</v>
      </c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00"/>
      <c r="Z25" s="400"/>
      <c r="AA25" s="400"/>
      <c r="AB25" s="400"/>
      <c r="AC25" s="400"/>
      <c r="AD25" s="400"/>
      <c r="AE25" s="400"/>
      <c r="AF25" s="400"/>
      <c r="AG25" s="400"/>
      <c r="AH25" s="400"/>
      <c r="AI25" s="400"/>
      <c r="AJ25" s="400"/>
      <c r="AK25" s="400"/>
      <c r="AL25" s="400"/>
      <c r="AM25" s="400"/>
      <c r="AN25" s="400"/>
      <c r="AO25" s="400"/>
      <c r="AP25" s="400"/>
      <c r="AQ25" s="400"/>
      <c r="AR25" s="400"/>
      <c r="AS25" s="400"/>
      <c r="AT25" s="400"/>
      <c r="AU25" s="400"/>
      <c r="AV25" s="400"/>
      <c r="AW25" s="400"/>
      <c r="AX25" s="400"/>
      <c r="AY25" s="400"/>
      <c r="AZ25" s="400"/>
      <c r="BA25" s="400"/>
      <c r="BB25" s="400"/>
      <c r="BC25" s="400"/>
      <c r="BD25" s="400"/>
      <c r="BE25" s="400"/>
      <c r="BF25" s="400"/>
      <c r="BG25" s="400"/>
      <c r="BH25" s="400"/>
      <c r="BI25" s="400"/>
      <c r="BJ25" s="400"/>
      <c r="BK25" s="400"/>
      <c r="BL25" s="400"/>
      <c r="BM25" s="400"/>
      <c r="BN25" s="400"/>
      <c r="BO25" s="400"/>
      <c r="BP25" s="400"/>
      <c r="BQ25" s="400"/>
      <c r="BR25" s="400"/>
      <c r="BS25" s="400"/>
      <c r="BT25" s="400"/>
      <c r="BU25" s="400"/>
    </row>
    <row r="26" spans="1:76" ht="13.5" customHeight="1" x14ac:dyDescent="0.2">
      <c r="A26" s="357"/>
      <c r="B26" s="357"/>
      <c r="C26" s="357"/>
      <c r="D26" s="357"/>
      <c r="E26" s="357"/>
      <c r="F26" s="357"/>
      <c r="G26" s="357"/>
      <c r="H26" s="357"/>
      <c r="I26" s="357"/>
      <c r="J26" s="357"/>
      <c r="K26" s="357"/>
      <c r="L26" s="357"/>
      <c r="M26" s="359"/>
      <c r="N26" s="401" t="s">
        <v>297</v>
      </c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  <c r="AB26" s="402"/>
      <c r="AC26" s="402"/>
      <c r="AD26" s="402"/>
      <c r="AE26" s="402"/>
      <c r="AF26" s="402"/>
      <c r="AG26" s="403"/>
      <c r="AH26" s="401" t="s">
        <v>298</v>
      </c>
      <c r="AI26" s="402"/>
      <c r="AJ26" s="402"/>
      <c r="AK26" s="402"/>
      <c r="AL26" s="402"/>
      <c r="AM26" s="402"/>
      <c r="AN26" s="402"/>
      <c r="AO26" s="402"/>
      <c r="AP26" s="402"/>
      <c r="AQ26" s="402"/>
      <c r="AR26" s="402"/>
      <c r="AS26" s="402"/>
      <c r="AT26" s="402"/>
      <c r="AU26" s="402"/>
      <c r="AV26" s="402"/>
      <c r="AW26" s="402"/>
      <c r="AX26" s="402"/>
      <c r="AY26" s="402"/>
      <c r="AZ26" s="402"/>
      <c r="BA26" s="403"/>
      <c r="BB26" s="404" t="s">
        <v>299</v>
      </c>
      <c r="BC26" s="405"/>
      <c r="BD26" s="405"/>
      <c r="BE26" s="405"/>
      <c r="BF26" s="405"/>
      <c r="BG26" s="405"/>
      <c r="BH26" s="405"/>
      <c r="BI26" s="405"/>
      <c r="BJ26" s="405"/>
      <c r="BK26" s="405"/>
      <c r="BL26" s="405"/>
      <c r="BM26" s="405"/>
      <c r="BN26" s="405"/>
      <c r="BO26" s="405"/>
      <c r="BP26" s="405"/>
      <c r="BQ26" s="405"/>
      <c r="BR26" s="405"/>
      <c r="BS26" s="405"/>
      <c r="BT26" s="405"/>
      <c r="BU26" s="405"/>
    </row>
    <row r="27" spans="1:76" x14ac:dyDescent="0.2">
      <c r="A27" s="336" t="s">
        <v>399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7"/>
      <c r="N27" s="351">
        <v>31386689</v>
      </c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4">
        <v>9059165</v>
      </c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178"/>
      <c r="AW27" s="178"/>
      <c r="AX27" s="178"/>
      <c r="AY27" s="178"/>
      <c r="AZ27" s="178"/>
      <c r="BA27" s="178"/>
      <c r="BB27" s="355">
        <v>2615812</v>
      </c>
      <c r="BC27" s="355"/>
      <c r="BD27" s="355"/>
      <c r="BE27" s="355"/>
      <c r="BF27" s="355"/>
      <c r="BG27" s="355"/>
      <c r="BH27" s="355"/>
      <c r="BI27" s="355"/>
      <c r="BJ27" s="355"/>
      <c r="BK27" s="355"/>
      <c r="BL27" s="355"/>
      <c r="BM27" s="355"/>
      <c r="BN27" s="355"/>
      <c r="BO27" s="178"/>
      <c r="BP27" s="178"/>
      <c r="BQ27" s="178"/>
      <c r="BR27" s="178"/>
      <c r="BS27" s="178"/>
      <c r="BT27" s="178"/>
      <c r="BU27" s="178"/>
      <c r="BV27" s="79"/>
    </row>
    <row r="28" spans="1:76" x14ac:dyDescent="0.2">
      <c r="A28" s="336" t="s">
        <v>272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7"/>
      <c r="N28" s="351">
        <v>32821200</v>
      </c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4">
        <v>8541892</v>
      </c>
      <c r="AI28" s="334"/>
      <c r="AJ28" s="334"/>
      <c r="AK28" s="334"/>
      <c r="AL28" s="334"/>
      <c r="AM28" s="334"/>
      <c r="AN28" s="334"/>
      <c r="AO28" s="334"/>
      <c r="AP28" s="334"/>
      <c r="AQ28" s="334"/>
      <c r="AR28" s="334"/>
      <c r="AS28" s="334"/>
      <c r="AT28" s="334"/>
      <c r="AU28" s="334"/>
      <c r="AV28" s="178"/>
      <c r="AW28" s="178"/>
      <c r="AX28" s="178"/>
      <c r="AY28" s="178"/>
      <c r="AZ28" s="178"/>
      <c r="BA28" s="178"/>
      <c r="BB28" s="352">
        <v>3136840</v>
      </c>
      <c r="BC28" s="352"/>
      <c r="BD28" s="352"/>
      <c r="BE28" s="352"/>
      <c r="BF28" s="352"/>
      <c r="BG28" s="352"/>
      <c r="BH28" s="352"/>
      <c r="BI28" s="352"/>
      <c r="BJ28" s="352"/>
      <c r="BK28" s="352"/>
      <c r="BL28" s="352"/>
      <c r="BM28" s="352"/>
      <c r="BN28" s="352"/>
      <c r="BO28" s="178"/>
      <c r="BP28" s="178"/>
      <c r="BQ28" s="178"/>
      <c r="BR28" s="178"/>
      <c r="BS28" s="178"/>
      <c r="BT28" s="178"/>
      <c r="BU28" s="178"/>
      <c r="BV28" s="79"/>
      <c r="BW28" s="79"/>
    </row>
    <row r="29" spans="1:76" x14ac:dyDescent="0.2">
      <c r="A29" s="336" t="s">
        <v>273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7"/>
      <c r="N29" s="351">
        <v>33272558</v>
      </c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52" t="s">
        <v>160</v>
      </c>
      <c r="AI29" s="352"/>
      <c r="AJ29" s="352"/>
      <c r="AK29" s="352"/>
      <c r="AL29" s="352"/>
      <c r="AM29" s="352"/>
      <c r="AN29" s="352"/>
      <c r="AO29" s="352"/>
      <c r="AP29" s="352"/>
      <c r="AQ29" s="352"/>
      <c r="AR29" s="352"/>
      <c r="AS29" s="352"/>
      <c r="AT29" s="352"/>
      <c r="AU29" s="352"/>
      <c r="AV29" s="537"/>
      <c r="AW29" s="537"/>
      <c r="AX29" s="537"/>
      <c r="AY29" s="537"/>
      <c r="AZ29" s="537"/>
      <c r="BA29" s="537"/>
      <c r="BB29" s="352">
        <v>10919613</v>
      </c>
      <c r="BC29" s="352"/>
      <c r="BD29" s="352"/>
      <c r="BE29" s="352"/>
      <c r="BF29" s="352"/>
      <c r="BG29" s="352"/>
      <c r="BH29" s="352"/>
      <c r="BI29" s="352"/>
      <c r="BJ29" s="352"/>
      <c r="BK29" s="352"/>
      <c r="BL29" s="352"/>
      <c r="BM29" s="352"/>
      <c r="BN29" s="352"/>
      <c r="BO29" s="178"/>
      <c r="BP29" s="178"/>
      <c r="BQ29" s="178"/>
      <c r="BR29" s="178"/>
      <c r="BS29" s="178"/>
      <c r="BT29" s="178"/>
      <c r="BU29" s="178"/>
      <c r="BV29" s="79"/>
      <c r="BW29" s="79"/>
    </row>
    <row r="30" spans="1:76" x14ac:dyDescent="0.2">
      <c r="A30" s="336" t="s">
        <v>373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7"/>
      <c r="N30" s="351">
        <v>33789791</v>
      </c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52" t="s">
        <v>160</v>
      </c>
      <c r="AI30" s="352"/>
      <c r="AJ30" s="352"/>
      <c r="AK30" s="352"/>
      <c r="AL30" s="352"/>
      <c r="AM30" s="352"/>
      <c r="AN30" s="352"/>
      <c r="AO30" s="352"/>
      <c r="AP30" s="352"/>
      <c r="AQ30" s="352"/>
      <c r="AR30" s="352"/>
      <c r="AS30" s="352"/>
      <c r="AT30" s="352"/>
      <c r="AU30" s="352"/>
      <c r="AV30" s="537"/>
      <c r="AW30" s="537"/>
      <c r="AX30" s="537"/>
      <c r="AY30" s="537"/>
      <c r="AZ30" s="537"/>
      <c r="BA30" s="537"/>
      <c r="BB30" s="352">
        <v>10575045</v>
      </c>
      <c r="BC30" s="352"/>
      <c r="BD30" s="352"/>
      <c r="BE30" s="352"/>
      <c r="BF30" s="352"/>
      <c r="BG30" s="352"/>
      <c r="BH30" s="352"/>
      <c r="BI30" s="352"/>
      <c r="BJ30" s="352"/>
      <c r="BK30" s="352"/>
      <c r="BL30" s="352"/>
      <c r="BM30" s="352"/>
      <c r="BN30" s="352"/>
      <c r="BO30" s="178"/>
      <c r="BP30" s="178"/>
      <c r="BQ30" s="178"/>
      <c r="BR30" s="178"/>
      <c r="BS30" s="178"/>
      <c r="BT30" s="178"/>
      <c r="BU30" s="178"/>
      <c r="BV30" s="79"/>
      <c r="BW30" s="79"/>
    </row>
    <row r="31" spans="1:76" x14ac:dyDescent="0.2">
      <c r="A31" s="529" t="s">
        <v>374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30"/>
      <c r="N31" s="531">
        <v>32801135</v>
      </c>
      <c r="O31" s="428"/>
      <c r="P31" s="428"/>
      <c r="Q31" s="428"/>
      <c r="R31" s="428"/>
      <c r="S31" s="428"/>
      <c r="T31" s="428"/>
      <c r="U31" s="428"/>
      <c r="V31" s="428"/>
      <c r="W31" s="428"/>
      <c r="X31" s="428"/>
      <c r="Y31" s="428"/>
      <c r="Z31" s="428"/>
      <c r="AA31" s="428"/>
      <c r="AB31" s="428"/>
      <c r="AC31" s="428"/>
      <c r="AD31" s="428"/>
      <c r="AE31" s="428"/>
      <c r="AF31" s="428"/>
      <c r="AG31" s="428"/>
      <c r="AH31" s="473" t="s">
        <v>160</v>
      </c>
      <c r="AI31" s="473"/>
      <c r="AJ31" s="473"/>
      <c r="AK31" s="473"/>
      <c r="AL31" s="473"/>
      <c r="AM31" s="473"/>
      <c r="AN31" s="473"/>
      <c r="AO31" s="473"/>
      <c r="AP31" s="473"/>
      <c r="AQ31" s="473"/>
      <c r="AR31" s="473"/>
      <c r="AS31" s="473"/>
      <c r="AT31" s="473"/>
      <c r="AU31" s="473"/>
      <c r="AV31" s="538"/>
      <c r="AW31" s="538"/>
      <c r="AX31" s="538"/>
      <c r="AY31" s="538"/>
      <c r="AZ31" s="538"/>
      <c r="BA31" s="538"/>
      <c r="BB31" s="473">
        <v>10061436</v>
      </c>
      <c r="BC31" s="473"/>
      <c r="BD31" s="473"/>
      <c r="BE31" s="473"/>
      <c r="BF31" s="473"/>
      <c r="BG31" s="473"/>
      <c r="BH31" s="473"/>
      <c r="BI31" s="473"/>
      <c r="BJ31" s="473"/>
      <c r="BK31" s="473"/>
      <c r="BL31" s="473"/>
      <c r="BM31" s="473"/>
      <c r="BN31" s="473"/>
      <c r="BO31" s="101"/>
      <c r="BP31" s="101"/>
      <c r="BQ31" s="101"/>
      <c r="BR31" s="101"/>
      <c r="BS31" s="101"/>
      <c r="BT31" s="101"/>
      <c r="BU31" s="101"/>
    </row>
    <row r="32" spans="1:76" x14ac:dyDescent="0.2">
      <c r="A32" s="95"/>
      <c r="BL32" s="104"/>
      <c r="BM32" s="104"/>
      <c r="BN32" s="104"/>
      <c r="BO32" s="104"/>
      <c r="BP32" s="104"/>
      <c r="BQ32" s="104"/>
      <c r="BR32" s="104"/>
      <c r="BS32" s="104"/>
      <c r="BT32" s="104"/>
      <c r="BU32" s="105" t="s">
        <v>302</v>
      </c>
    </row>
    <row r="62" spans="61:73" x14ac:dyDescent="0.2"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144" t="s">
        <v>363</v>
      </c>
    </row>
    <row r="65" spans="1:78" ht="21" customHeight="1" x14ac:dyDescent="0.2">
      <c r="A65" s="398" t="s">
        <v>303</v>
      </c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  <c r="AA65" s="398"/>
      <c r="AB65" s="398"/>
      <c r="AC65" s="398"/>
      <c r="AD65" s="398"/>
      <c r="AE65" s="398"/>
      <c r="AF65" s="398"/>
      <c r="AG65" s="398"/>
      <c r="AH65" s="398"/>
      <c r="AI65" s="398"/>
      <c r="AJ65" s="398"/>
      <c r="AK65" s="398"/>
      <c r="AL65" s="398"/>
      <c r="AM65" s="398"/>
      <c r="AN65" s="398"/>
      <c r="AO65" s="398"/>
      <c r="AP65" s="398"/>
      <c r="AQ65" s="398"/>
      <c r="AR65" s="398"/>
      <c r="AS65" s="398"/>
      <c r="AT65" s="398"/>
      <c r="AU65" s="398"/>
      <c r="AV65" s="398"/>
      <c r="AW65" s="398"/>
      <c r="AX65" s="398"/>
      <c r="AY65" s="398"/>
      <c r="AZ65" s="398"/>
      <c r="BA65" s="398"/>
      <c r="BB65" s="398"/>
      <c r="BC65" s="398"/>
      <c r="BD65" s="398"/>
      <c r="BE65" s="398"/>
      <c r="BF65" s="398"/>
      <c r="BG65" s="398"/>
      <c r="BH65" s="398"/>
      <c r="BI65" s="398"/>
      <c r="BJ65" s="398"/>
      <c r="BK65" s="398"/>
      <c r="BL65" s="398"/>
      <c r="BM65" s="398"/>
      <c r="BN65" s="398"/>
      <c r="BO65" s="398"/>
      <c r="BP65" s="398"/>
      <c r="BQ65" s="398"/>
      <c r="BR65" s="398"/>
      <c r="BS65" s="398"/>
      <c r="BT65" s="398"/>
      <c r="BU65" s="398"/>
    </row>
    <row r="67" spans="1:78" x14ac:dyDescent="0.2">
      <c r="BL67" s="98"/>
      <c r="BM67" s="98"/>
      <c r="BN67" s="98"/>
      <c r="BO67" s="98"/>
      <c r="BP67" s="98"/>
      <c r="BQ67" s="98"/>
      <c r="BR67" s="98"/>
      <c r="BS67" s="98"/>
      <c r="BT67" s="98"/>
      <c r="BU67" s="100" t="s">
        <v>294</v>
      </c>
    </row>
    <row r="68" spans="1:78" ht="13.5" customHeight="1" x14ac:dyDescent="0.2">
      <c r="A68" s="356" t="s">
        <v>295</v>
      </c>
      <c r="B68" s="356"/>
      <c r="C68" s="356"/>
      <c r="D68" s="356"/>
      <c r="E68" s="356"/>
      <c r="F68" s="356"/>
      <c r="G68" s="356"/>
      <c r="H68" s="356"/>
      <c r="I68" s="356"/>
      <c r="J68" s="356"/>
      <c r="K68" s="356"/>
      <c r="L68" s="356"/>
      <c r="M68" s="358"/>
      <c r="N68" s="362" t="s">
        <v>304</v>
      </c>
      <c r="O68" s="363"/>
      <c r="P68" s="363"/>
      <c r="Q68" s="363"/>
      <c r="R68" s="363"/>
      <c r="S68" s="363"/>
      <c r="T68" s="363"/>
      <c r="U68" s="363"/>
      <c r="V68" s="363"/>
      <c r="W68" s="363"/>
      <c r="X68" s="363"/>
      <c r="Y68" s="363"/>
      <c r="Z68" s="363"/>
      <c r="AA68" s="363"/>
      <c r="AB68" s="364"/>
      <c r="AC68" s="360" t="s">
        <v>305</v>
      </c>
      <c r="AD68" s="356"/>
      <c r="AE68" s="356"/>
      <c r="AF68" s="356"/>
      <c r="AG68" s="356"/>
      <c r="AH68" s="356"/>
      <c r="AI68" s="356"/>
      <c r="AJ68" s="356"/>
      <c r="AK68" s="356"/>
      <c r="AL68" s="356"/>
      <c r="AM68" s="356"/>
      <c r="AN68" s="356"/>
      <c r="AO68" s="356"/>
      <c r="AP68" s="356"/>
      <c r="AQ68" s="356"/>
      <c r="AR68" s="344" t="s">
        <v>306</v>
      </c>
      <c r="AS68" s="340"/>
      <c r="AT68" s="340"/>
      <c r="AU68" s="340"/>
      <c r="AV68" s="340"/>
      <c r="AW68" s="340"/>
      <c r="AX68" s="340"/>
      <c r="AY68" s="340"/>
      <c r="AZ68" s="340"/>
      <c r="BA68" s="340"/>
      <c r="BB68" s="340"/>
      <c r="BC68" s="340"/>
      <c r="BD68" s="340"/>
      <c r="BE68" s="340"/>
      <c r="BF68" s="340"/>
      <c r="BG68" s="360" t="s">
        <v>307</v>
      </c>
      <c r="BH68" s="356"/>
      <c r="BI68" s="356"/>
      <c r="BJ68" s="356"/>
      <c r="BK68" s="356"/>
      <c r="BL68" s="356"/>
      <c r="BM68" s="356"/>
      <c r="BN68" s="356"/>
      <c r="BO68" s="356"/>
      <c r="BP68" s="356"/>
      <c r="BQ68" s="356"/>
      <c r="BR68" s="356"/>
      <c r="BS68" s="356"/>
      <c r="BT68" s="356"/>
      <c r="BU68" s="356"/>
      <c r="BV68" s="79"/>
    </row>
    <row r="69" spans="1:78" x14ac:dyDescent="0.2">
      <c r="A69" s="357"/>
      <c r="B69" s="357"/>
      <c r="C69" s="357"/>
      <c r="D69" s="357"/>
      <c r="E69" s="357"/>
      <c r="F69" s="357"/>
      <c r="G69" s="357"/>
      <c r="H69" s="357"/>
      <c r="I69" s="357"/>
      <c r="J69" s="357"/>
      <c r="K69" s="357"/>
      <c r="L69" s="357"/>
      <c r="M69" s="359"/>
      <c r="N69" s="365"/>
      <c r="O69" s="366"/>
      <c r="P69" s="366"/>
      <c r="Q69" s="366"/>
      <c r="R69" s="366"/>
      <c r="S69" s="366"/>
      <c r="T69" s="366"/>
      <c r="U69" s="366"/>
      <c r="V69" s="366"/>
      <c r="W69" s="366"/>
      <c r="X69" s="366"/>
      <c r="Y69" s="366"/>
      <c r="Z69" s="366"/>
      <c r="AA69" s="366"/>
      <c r="AB69" s="367"/>
      <c r="AC69" s="361"/>
      <c r="AD69" s="357"/>
      <c r="AE69" s="357"/>
      <c r="AF69" s="357"/>
      <c r="AG69" s="357"/>
      <c r="AH69" s="357"/>
      <c r="AI69" s="357"/>
      <c r="AJ69" s="357"/>
      <c r="AK69" s="357"/>
      <c r="AL69" s="357"/>
      <c r="AM69" s="357"/>
      <c r="AN69" s="357"/>
      <c r="AO69" s="357"/>
      <c r="AP69" s="357"/>
      <c r="AQ69" s="357"/>
      <c r="AR69" s="345"/>
      <c r="AS69" s="342"/>
      <c r="AT69" s="342"/>
      <c r="AU69" s="342"/>
      <c r="AV69" s="342"/>
      <c r="AW69" s="342"/>
      <c r="AX69" s="342"/>
      <c r="AY69" s="342"/>
      <c r="AZ69" s="342"/>
      <c r="BA69" s="342"/>
      <c r="BB69" s="342"/>
      <c r="BC69" s="342"/>
      <c r="BD69" s="342"/>
      <c r="BE69" s="342"/>
      <c r="BF69" s="342"/>
      <c r="BG69" s="361"/>
      <c r="BH69" s="357"/>
      <c r="BI69" s="357"/>
      <c r="BJ69" s="357"/>
      <c r="BK69" s="357"/>
      <c r="BL69" s="357"/>
      <c r="BM69" s="357"/>
      <c r="BN69" s="357"/>
      <c r="BO69" s="357"/>
      <c r="BP69" s="357"/>
      <c r="BQ69" s="357"/>
      <c r="BR69" s="357"/>
      <c r="BS69" s="357"/>
      <c r="BT69" s="357"/>
      <c r="BU69" s="357"/>
      <c r="BV69" s="79"/>
    </row>
    <row r="70" spans="1:78" x14ac:dyDescent="0.2">
      <c r="A70" s="336" t="s">
        <v>399</v>
      </c>
      <c r="B70" s="336"/>
      <c r="C70" s="336"/>
      <c r="D70" s="336"/>
      <c r="E70" s="336"/>
      <c r="F70" s="336"/>
      <c r="G70" s="336"/>
      <c r="H70" s="336"/>
      <c r="I70" s="336"/>
      <c r="J70" s="336"/>
      <c r="K70" s="336"/>
      <c r="L70" s="336"/>
      <c r="M70" s="337"/>
      <c r="N70" s="339">
        <f>SUM(AC70:BU70,N79,AC79,AR79)</f>
        <v>31386689</v>
      </c>
      <c r="O70" s="339"/>
      <c r="P70" s="339"/>
      <c r="Q70" s="339"/>
      <c r="R70" s="339"/>
      <c r="S70" s="339"/>
      <c r="T70" s="339"/>
      <c r="U70" s="339"/>
      <c r="V70" s="339"/>
      <c r="W70" s="339"/>
      <c r="X70" s="339"/>
      <c r="Y70" s="339"/>
      <c r="Z70" s="339"/>
      <c r="AA70" s="339"/>
      <c r="AB70" s="339"/>
      <c r="AC70" s="339">
        <v>23025642</v>
      </c>
      <c r="AD70" s="339"/>
      <c r="AE70" s="339"/>
      <c r="AF70" s="339"/>
      <c r="AG70" s="339"/>
      <c r="AH70" s="339"/>
      <c r="AI70" s="339"/>
      <c r="AJ70" s="339"/>
      <c r="AK70" s="339"/>
      <c r="AL70" s="339"/>
      <c r="AM70" s="339"/>
      <c r="AN70" s="339"/>
      <c r="AO70" s="339"/>
      <c r="AP70" s="339"/>
      <c r="AQ70" s="339"/>
      <c r="AR70" s="339">
        <v>3587472</v>
      </c>
      <c r="AS70" s="339"/>
      <c r="AT70" s="339"/>
      <c r="AU70" s="339"/>
      <c r="AV70" s="339"/>
      <c r="AW70" s="339"/>
      <c r="AX70" s="339"/>
      <c r="AY70" s="339"/>
      <c r="AZ70" s="339"/>
      <c r="BA70" s="339"/>
      <c r="BB70" s="339"/>
      <c r="BC70" s="339"/>
      <c r="BD70" s="339"/>
      <c r="BE70" s="339"/>
      <c r="BF70" s="339"/>
      <c r="BG70" s="339">
        <v>3531251</v>
      </c>
      <c r="BH70" s="339"/>
      <c r="BI70" s="339"/>
      <c r="BJ70" s="339"/>
      <c r="BK70" s="339"/>
      <c r="BL70" s="339"/>
      <c r="BM70" s="339"/>
      <c r="BN70" s="339"/>
      <c r="BO70" s="339"/>
      <c r="BP70" s="339"/>
      <c r="BQ70" s="339"/>
      <c r="BR70" s="339"/>
      <c r="BS70" s="339"/>
      <c r="BT70" s="339"/>
      <c r="BU70" s="339"/>
      <c r="BV70" s="79"/>
      <c r="BW70" s="79"/>
    </row>
    <row r="71" spans="1:78" x14ac:dyDescent="0.2">
      <c r="A71" s="336" t="s">
        <v>272</v>
      </c>
      <c r="B71" s="336"/>
      <c r="C71" s="336"/>
      <c r="D71" s="336"/>
      <c r="E71" s="336"/>
      <c r="F71" s="336"/>
      <c r="G71" s="336"/>
      <c r="H71" s="336"/>
      <c r="I71" s="336"/>
      <c r="J71" s="336"/>
      <c r="K71" s="336"/>
      <c r="L71" s="336"/>
      <c r="M71" s="337"/>
      <c r="N71" s="339">
        <f>SUM(AC71:BU71,N80,AC80,AR80)</f>
        <v>32821200</v>
      </c>
      <c r="O71" s="339"/>
      <c r="P71" s="339"/>
      <c r="Q71" s="339"/>
      <c r="R71" s="339"/>
      <c r="S71" s="339"/>
      <c r="T71" s="339"/>
      <c r="U71" s="339"/>
      <c r="V71" s="339"/>
      <c r="W71" s="339"/>
      <c r="X71" s="339"/>
      <c r="Y71" s="339"/>
      <c r="Z71" s="339"/>
      <c r="AA71" s="339"/>
      <c r="AB71" s="339"/>
      <c r="AC71" s="339">
        <v>23271879</v>
      </c>
      <c r="AD71" s="339"/>
      <c r="AE71" s="339"/>
      <c r="AF71" s="339"/>
      <c r="AG71" s="339"/>
      <c r="AH71" s="339"/>
      <c r="AI71" s="339"/>
      <c r="AJ71" s="339"/>
      <c r="AK71" s="339"/>
      <c r="AL71" s="339"/>
      <c r="AM71" s="339"/>
      <c r="AN71" s="339"/>
      <c r="AO71" s="339"/>
      <c r="AP71" s="339"/>
      <c r="AQ71" s="339"/>
      <c r="AR71" s="339">
        <v>3914482</v>
      </c>
      <c r="AS71" s="339"/>
      <c r="AT71" s="339"/>
      <c r="AU71" s="339"/>
      <c r="AV71" s="339"/>
      <c r="AW71" s="339"/>
      <c r="AX71" s="339"/>
      <c r="AY71" s="339"/>
      <c r="AZ71" s="339"/>
      <c r="BA71" s="339"/>
      <c r="BB71" s="339"/>
      <c r="BC71" s="339"/>
      <c r="BD71" s="339"/>
      <c r="BE71" s="339"/>
      <c r="BF71" s="339"/>
      <c r="BG71" s="339">
        <v>4460583</v>
      </c>
      <c r="BH71" s="339"/>
      <c r="BI71" s="339"/>
      <c r="BJ71" s="339"/>
      <c r="BK71" s="339"/>
      <c r="BL71" s="339"/>
      <c r="BM71" s="339"/>
      <c r="BN71" s="339"/>
      <c r="BO71" s="339"/>
      <c r="BP71" s="339"/>
      <c r="BQ71" s="339"/>
      <c r="BR71" s="339"/>
      <c r="BS71" s="339"/>
      <c r="BT71" s="339"/>
      <c r="BU71" s="339"/>
      <c r="BV71" s="79"/>
      <c r="BW71" s="79"/>
    </row>
    <row r="72" spans="1:78" x14ac:dyDescent="0.2">
      <c r="A72" s="336" t="s">
        <v>273</v>
      </c>
      <c r="B72" s="336"/>
      <c r="C72" s="336"/>
      <c r="D72" s="336"/>
      <c r="E72" s="336"/>
      <c r="F72" s="336"/>
      <c r="G72" s="336"/>
      <c r="H72" s="336"/>
      <c r="I72" s="336"/>
      <c r="J72" s="336"/>
      <c r="K72" s="336"/>
      <c r="L72" s="336"/>
      <c r="M72" s="337"/>
      <c r="N72" s="339">
        <f>SUM(AC72:BU72,N81,AC81,AR81)</f>
        <v>33272558</v>
      </c>
      <c r="O72" s="339"/>
      <c r="P72" s="339"/>
      <c r="Q72" s="339"/>
      <c r="R72" s="339"/>
      <c r="S72" s="339"/>
      <c r="T72" s="339"/>
      <c r="U72" s="339"/>
      <c r="V72" s="339"/>
      <c r="W72" s="339"/>
      <c r="X72" s="339"/>
      <c r="Y72" s="339"/>
      <c r="Z72" s="339"/>
      <c r="AA72" s="339"/>
      <c r="AB72" s="339"/>
      <c r="AC72" s="339">
        <v>23179687</v>
      </c>
      <c r="AD72" s="339"/>
      <c r="AE72" s="339"/>
      <c r="AF72" s="339"/>
      <c r="AG72" s="339"/>
      <c r="AH72" s="339"/>
      <c r="AI72" s="339"/>
      <c r="AJ72" s="339"/>
      <c r="AK72" s="339"/>
      <c r="AL72" s="339"/>
      <c r="AM72" s="339"/>
      <c r="AN72" s="339"/>
      <c r="AO72" s="339"/>
      <c r="AP72" s="339"/>
      <c r="AQ72" s="339"/>
      <c r="AR72" s="339">
        <v>4353175</v>
      </c>
      <c r="AS72" s="339"/>
      <c r="AT72" s="339"/>
      <c r="AU72" s="339"/>
      <c r="AV72" s="339"/>
      <c r="AW72" s="339"/>
      <c r="AX72" s="339"/>
      <c r="AY72" s="339"/>
      <c r="AZ72" s="339"/>
      <c r="BA72" s="339"/>
      <c r="BB72" s="339"/>
      <c r="BC72" s="339"/>
      <c r="BD72" s="339"/>
      <c r="BE72" s="339"/>
      <c r="BF72" s="339"/>
      <c r="BG72" s="339">
        <v>4490755</v>
      </c>
      <c r="BH72" s="339"/>
      <c r="BI72" s="339"/>
      <c r="BJ72" s="339"/>
      <c r="BK72" s="339"/>
      <c r="BL72" s="339"/>
      <c r="BM72" s="339"/>
      <c r="BN72" s="339"/>
      <c r="BO72" s="339"/>
      <c r="BP72" s="339"/>
      <c r="BQ72" s="339"/>
      <c r="BR72" s="339"/>
      <c r="BS72" s="339"/>
      <c r="BT72" s="339"/>
      <c r="BU72" s="339"/>
      <c r="BV72" s="79"/>
      <c r="BW72" s="79"/>
    </row>
    <row r="73" spans="1:78" x14ac:dyDescent="0.2">
      <c r="A73" s="336" t="s">
        <v>373</v>
      </c>
      <c r="B73" s="336"/>
      <c r="C73" s="336"/>
      <c r="D73" s="336"/>
      <c r="E73" s="336"/>
      <c r="F73" s="336"/>
      <c r="G73" s="336"/>
      <c r="H73" s="336"/>
      <c r="I73" s="336"/>
      <c r="J73" s="336"/>
      <c r="K73" s="336"/>
      <c r="L73" s="336"/>
      <c r="M73" s="337"/>
      <c r="N73" s="339">
        <f>SUM(AC73:BU73,N82,AC82,AR82)</f>
        <v>33789791</v>
      </c>
      <c r="O73" s="339"/>
      <c r="P73" s="339"/>
      <c r="Q73" s="339"/>
      <c r="R73" s="339"/>
      <c r="S73" s="339"/>
      <c r="T73" s="339"/>
      <c r="U73" s="339"/>
      <c r="V73" s="339"/>
      <c r="W73" s="339"/>
      <c r="X73" s="339"/>
      <c r="Y73" s="339"/>
      <c r="Z73" s="339"/>
      <c r="AA73" s="339"/>
      <c r="AB73" s="339"/>
      <c r="AC73" s="339">
        <v>24034657</v>
      </c>
      <c r="AD73" s="339"/>
      <c r="AE73" s="339"/>
      <c r="AF73" s="339"/>
      <c r="AG73" s="339"/>
      <c r="AH73" s="339"/>
      <c r="AI73" s="339"/>
      <c r="AJ73" s="339"/>
      <c r="AK73" s="339"/>
      <c r="AL73" s="339"/>
      <c r="AM73" s="339"/>
      <c r="AN73" s="339"/>
      <c r="AO73" s="339"/>
      <c r="AP73" s="339"/>
      <c r="AQ73" s="339"/>
      <c r="AR73" s="339">
        <v>4790513</v>
      </c>
      <c r="AS73" s="339"/>
      <c r="AT73" s="339"/>
      <c r="AU73" s="339"/>
      <c r="AV73" s="339"/>
      <c r="AW73" s="339"/>
      <c r="AX73" s="339"/>
      <c r="AY73" s="339"/>
      <c r="AZ73" s="339"/>
      <c r="BA73" s="339"/>
      <c r="BB73" s="339"/>
      <c r="BC73" s="339"/>
      <c r="BD73" s="339"/>
      <c r="BE73" s="339"/>
      <c r="BF73" s="339"/>
      <c r="BG73" s="339">
        <v>3781523</v>
      </c>
      <c r="BH73" s="339"/>
      <c r="BI73" s="339"/>
      <c r="BJ73" s="339"/>
      <c r="BK73" s="339"/>
      <c r="BL73" s="339"/>
      <c r="BM73" s="339"/>
      <c r="BN73" s="339"/>
      <c r="BO73" s="339"/>
      <c r="BP73" s="339"/>
      <c r="BQ73" s="339"/>
      <c r="BR73" s="339"/>
      <c r="BS73" s="339"/>
      <c r="BT73" s="339"/>
      <c r="BU73" s="339"/>
      <c r="BV73" s="79"/>
      <c r="BW73" s="79"/>
      <c r="BX73" s="79"/>
      <c r="BY73" s="79"/>
      <c r="BZ73" s="79"/>
    </row>
    <row r="74" spans="1:78" x14ac:dyDescent="0.2">
      <c r="A74" s="529" t="s">
        <v>374</v>
      </c>
      <c r="B74" s="529"/>
      <c r="C74" s="529"/>
      <c r="D74" s="529"/>
      <c r="E74" s="529"/>
      <c r="F74" s="529"/>
      <c r="G74" s="529"/>
      <c r="H74" s="529"/>
      <c r="I74" s="529"/>
      <c r="J74" s="529"/>
      <c r="K74" s="529"/>
      <c r="L74" s="529"/>
      <c r="M74" s="530"/>
      <c r="N74" s="428">
        <f>SUM(AC74:BU74,N83,AC83,AR83)</f>
        <v>32801135</v>
      </c>
      <c r="O74" s="428"/>
      <c r="P74" s="428"/>
      <c r="Q74" s="428"/>
      <c r="R74" s="428"/>
      <c r="S74" s="428"/>
      <c r="T74" s="428"/>
      <c r="U74" s="428"/>
      <c r="V74" s="428"/>
      <c r="W74" s="428"/>
      <c r="X74" s="428"/>
      <c r="Y74" s="428"/>
      <c r="Z74" s="428"/>
      <c r="AA74" s="428"/>
      <c r="AB74" s="428"/>
      <c r="AC74" s="428">
        <v>22828508</v>
      </c>
      <c r="AD74" s="428"/>
      <c r="AE74" s="428"/>
      <c r="AF74" s="428"/>
      <c r="AG74" s="428"/>
      <c r="AH74" s="428"/>
      <c r="AI74" s="428"/>
      <c r="AJ74" s="428"/>
      <c r="AK74" s="428"/>
      <c r="AL74" s="428"/>
      <c r="AM74" s="428"/>
      <c r="AN74" s="428"/>
      <c r="AO74" s="428"/>
      <c r="AP74" s="428"/>
      <c r="AQ74" s="428"/>
      <c r="AR74" s="428">
        <v>5582280</v>
      </c>
      <c r="AS74" s="428"/>
      <c r="AT74" s="428"/>
      <c r="AU74" s="428"/>
      <c r="AV74" s="428"/>
      <c r="AW74" s="428"/>
      <c r="AX74" s="428"/>
      <c r="AY74" s="428"/>
      <c r="AZ74" s="428"/>
      <c r="BA74" s="428"/>
      <c r="BB74" s="428"/>
      <c r="BC74" s="428"/>
      <c r="BD74" s="428"/>
      <c r="BE74" s="428"/>
      <c r="BF74" s="428"/>
      <c r="BG74" s="428">
        <v>3124739</v>
      </c>
      <c r="BH74" s="428"/>
      <c r="BI74" s="428"/>
      <c r="BJ74" s="428"/>
      <c r="BK74" s="428"/>
      <c r="BL74" s="428"/>
      <c r="BM74" s="428"/>
      <c r="BN74" s="428"/>
      <c r="BO74" s="428"/>
      <c r="BP74" s="428"/>
      <c r="BQ74" s="428"/>
      <c r="BR74" s="428"/>
      <c r="BS74" s="428"/>
      <c r="BT74" s="428"/>
      <c r="BU74" s="428"/>
    </row>
    <row r="76" spans="1:78" x14ac:dyDescent="0.2"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  <c r="BT76" s="130"/>
      <c r="BU76" s="130"/>
    </row>
    <row r="77" spans="1:78" ht="13.5" customHeight="1" x14ac:dyDescent="0.2">
      <c r="A77" s="356" t="s">
        <v>295</v>
      </c>
      <c r="B77" s="356"/>
      <c r="C77" s="356"/>
      <c r="D77" s="356"/>
      <c r="E77" s="356"/>
      <c r="F77" s="356"/>
      <c r="G77" s="356"/>
      <c r="H77" s="356"/>
      <c r="I77" s="356"/>
      <c r="J77" s="356"/>
      <c r="K77" s="356"/>
      <c r="L77" s="356"/>
      <c r="M77" s="358"/>
      <c r="N77" s="360" t="s">
        <v>308</v>
      </c>
      <c r="O77" s="356"/>
      <c r="P77" s="356"/>
      <c r="Q77" s="356"/>
      <c r="R77" s="356"/>
      <c r="S77" s="356"/>
      <c r="T77" s="356"/>
      <c r="U77" s="356"/>
      <c r="V77" s="356"/>
      <c r="W77" s="356"/>
      <c r="X77" s="356"/>
      <c r="Y77" s="356"/>
      <c r="Z77" s="356"/>
      <c r="AA77" s="356"/>
      <c r="AB77" s="356"/>
      <c r="AC77" s="360" t="s">
        <v>309</v>
      </c>
      <c r="AD77" s="356"/>
      <c r="AE77" s="356"/>
      <c r="AF77" s="356"/>
      <c r="AG77" s="356"/>
      <c r="AH77" s="356"/>
      <c r="AI77" s="356"/>
      <c r="AJ77" s="356"/>
      <c r="AK77" s="356"/>
      <c r="AL77" s="356"/>
      <c r="AM77" s="356"/>
      <c r="AN77" s="356"/>
      <c r="AO77" s="356"/>
      <c r="AP77" s="356"/>
      <c r="AQ77" s="356"/>
      <c r="AR77" s="360" t="s">
        <v>310</v>
      </c>
      <c r="AS77" s="356"/>
      <c r="AT77" s="356"/>
      <c r="AU77" s="356"/>
      <c r="AV77" s="356"/>
      <c r="AW77" s="356"/>
      <c r="AX77" s="356"/>
      <c r="AY77" s="356"/>
      <c r="AZ77" s="356"/>
      <c r="BA77" s="356"/>
      <c r="BB77" s="356"/>
      <c r="BC77" s="356"/>
      <c r="BD77" s="356"/>
      <c r="BE77" s="356"/>
      <c r="BF77" s="356"/>
      <c r="BG77" s="131"/>
      <c r="BH77" s="131"/>
      <c r="BS77" s="131"/>
      <c r="BT77" s="131"/>
      <c r="BU77" s="131"/>
    </row>
    <row r="78" spans="1:78" x14ac:dyDescent="0.2">
      <c r="A78" s="357"/>
      <c r="B78" s="357"/>
      <c r="C78" s="357"/>
      <c r="D78" s="357"/>
      <c r="E78" s="357"/>
      <c r="F78" s="357"/>
      <c r="G78" s="357"/>
      <c r="H78" s="357"/>
      <c r="I78" s="357"/>
      <c r="J78" s="357"/>
      <c r="K78" s="357"/>
      <c r="L78" s="357"/>
      <c r="M78" s="359"/>
      <c r="N78" s="361"/>
      <c r="O78" s="357"/>
      <c r="P78" s="357"/>
      <c r="Q78" s="357"/>
      <c r="R78" s="357"/>
      <c r="S78" s="357"/>
      <c r="T78" s="357"/>
      <c r="U78" s="357"/>
      <c r="V78" s="357"/>
      <c r="W78" s="357"/>
      <c r="X78" s="357"/>
      <c r="Y78" s="357"/>
      <c r="Z78" s="357"/>
      <c r="AA78" s="357"/>
      <c r="AB78" s="357"/>
      <c r="AC78" s="361"/>
      <c r="AD78" s="357"/>
      <c r="AE78" s="357"/>
      <c r="AF78" s="357"/>
      <c r="AG78" s="357"/>
      <c r="AH78" s="357"/>
      <c r="AI78" s="357"/>
      <c r="AJ78" s="357"/>
      <c r="AK78" s="357"/>
      <c r="AL78" s="357"/>
      <c r="AM78" s="357"/>
      <c r="AN78" s="357"/>
      <c r="AO78" s="357"/>
      <c r="AP78" s="357"/>
      <c r="AQ78" s="357"/>
      <c r="AR78" s="361"/>
      <c r="AS78" s="357"/>
      <c r="AT78" s="357"/>
      <c r="AU78" s="357"/>
      <c r="AV78" s="357"/>
      <c r="AW78" s="357"/>
      <c r="AX78" s="357"/>
      <c r="AY78" s="357"/>
      <c r="AZ78" s="357"/>
      <c r="BA78" s="357"/>
      <c r="BB78" s="357"/>
      <c r="BC78" s="357"/>
      <c r="BD78" s="357"/>
      <c r="BE78" s="357"/>
      <c r="BF78" s="357"/>
      <c r="BG78" s="131"/>
      <c r="BH78" s="131"/>
      <c r="BS78" s="131"/>
      <c r="BT78" s="131"/>
      <c r="BU78" s="131"/>
    </row>
    <row r="79" spans="1:78" x14ac:dyDescent="0.2">
      <c r="A79" s="336" t="s">
        <v>399</v>
      </c>
      <c r="B79" s="336"/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7"/>
      <c r="N79" s="338">
        <v>1242324</v>
      </c>
      <c r="O79" s="334"/>
      <c r="P79" s="334"/>
      <c r="Q79" s="334"/>
      <c r="R79" s="334"/>
      <c r="S79" s="334"/>
      <c r="T79" s="334"/>
      <c r="U79" s="334"/>
      <c r="V79" s="334"/>
      <c r="W79" s="334"/>
      <c r="X79" s="178"/>
      <c r="Y79" s="178"/>
      <c r="Z79" s="178"/>
      <c r="AA79" s="178"/>
      <c r="AB79" s="178"/>
      <c r="AC79" s="339" t="s">
        <v>160</v>
      </c>
      <c r="AD79" s="339"/>
      <c r="AE79" s="339"/>
      <c r="AF79" s="339"/>
      <c r="AG79" s="339"/>
      <c r="AH79" s="339"/>
      <c r="AI79" s="339"/>
      <c r="AJ79" s="339"/>
      <c r="AK79" s="339"/>
      <c r="AL79" s="339"/>
      <c r="AM79" s="339"/>
      <c r="AN79" s="339"/>
      <c r="AO79" s="339"/>
      <c r="AP79" s="339"/>
      <c r="AQ79" s="339"/>
      <c r="AR79" s="339" t="s">
        <v>160</v>
      </c>
      <c r="AS79" s="339"/>
      <c r="AT79" s="339"/>
      <c r="AU79" s="339"/>
      <c r="AV79" s="339"/>
      <c r="AW79" s="339"/>
      <c r="AX79" s="339"/>
      <c r="AY79" s="339"/>
      <c r="AZ79" s="339"/>
      <c r="BA79" s="339"/>
      <c r="BB79" s="339"/>
      <c r="BC79" s="339"/>
      <c r="BD79" s="339"/>
      <c r="BE79" s="339"/>
      <c r="BF79" s="339"/>
      <c r="BG79" s="178"/>
      <c r="BH79" s="130"/>
      <c r="BI79" s="130"/>
      <c r="BJ79" s="130"/>
      <c r="BK79" s="130"/>
      <c r="BL79" s="130"/>
      <c r="BM79" s="130"/>
      <c r="BN79" s="130"/>
      <c r="BO79" s="178"/>
      <c r="BP79" s="178"/>
      <c r="BQ79" s="178"/>
      <c r="BR79" s="178"/>
      <c r="BS79" s="178"/>
      <c r="BT79" s="178"/>
      <c r="BU79" s="178"/>
    </row>
    <row r="80" spans="1:78" x14ac:dyDescent="0.2">
      <c r="A80" s="336" t="s">
        <v>272</v>
      </c>
      <c r="B80" s="336"/>
      <c r="C80" s="336"/>
      <c r="D80" s="336"/>
      <c r="E80" s="336"/>
      <c r="F80" s="336"/>
      <c r="G80" s="336"/>
      <c r="H80" s="336"/>
      <c r="I80" s="336"/>
      <c r="J80" s="336"/>
      <c r="K80" s="336"/>
      <c r="L80" s="336"/>
      <c r="M80" s="337"/>
      <c r="N80" s="338">
        <v>1174256</v>
      </c>
      <c r="O80" s="334"/>
      <c r="P80" s="334"/>
      <c r="Q80" s="334"/>
      <c r="R80" s="334"/>
      <c r="S80" s="334"/>
      <c r="T80" s="334"/>
      <c r="U80" s="334"/>
      <c r="V80" s="334"/>
      <c r="W80" s="334"/>
      <c r="X80" s="178"/>
      <c r="Y80" s="178"/>
      <c r="Z80" s="178"/>
      <c r="AA80" s="178"/>
      <c r="AB80" s="178"/>
      <c r="AC80" s="339" t="s">
        <v>160</v>
      </c>
      <c r="AD80" s="339"/>
      <c r="AE80" s="339"/>
      <c r="AF80" s="339"/>
      <c r="AG80" s="339"/>
      <c r="AH80" s="339"/>
      <c r="AI80" s="339"/>
      <c r="AJ80" s="339"/>
      <c r="AK80" s="339"/>
      <c r="AL80" s="339"/>
      <c r="AM80" s="339"/>
      <c r="AN80" s="339"/>
      <c r="AO80" s="339"/>
      <c r="AP80" s="339"/>
      <c r="AQ80" s="339"/>
      <c r="AR80" s="339" t="s">
        <v>160</v>
      </c>
      <c r="AS80" s="339"/>
      <c r="AT80" s="339"/>
      <c r="AU80" s="339"/>
      <c r="AV80" s="339"/>
      <c r="AW80" s="339"/>
      <c r="AX80" s="339"/>
      <c r="AY80" s="339"/>
      <c r="AZ80" s="339"/>
      <c r="BA80" s="339"/>
      <c r="BB80" s="339"/>
      <c r="BC80" s="339"/>
      <c r="BD80" s="339"/>
      <c r="BE80" s="339"/>
      <c r="BF80" s="339"/>
      <c r="BG80" s="178"/>
      <c r="BH80" s="130"/>
      <c r="BI80" s="130"/>
      <c r="BJ80" s="130"/>
      <c r="BK80" s="130"/>
      <c r="BL80" s="130"/>
      <c r="BM80" s="130"/>
      <c r="BN80" s="130"/>
      <c r="BO80" s="178"/>
      <c r="BP80" s="178"/>
      <c r="BQ80" s="178"/>
      <c r="BR80" s="178"/>
      <c r="BS80" s="178"/>
      <c r="BT80" s="178"/>
      <c r="BU80" s="178"/>
    </row>
    <row r="81" spans="1:78" x14ac:dyDescent="0.2">
      <c r="A81" s="336" t="s">
        <v>273</v>
      </c>
      <c r="B81" s="336"/>
      <c r="C81" s="336"/>
      <c r="D81" s="336"/>
      <c r="E81" s="336"/>
      <c r="F81" s="336"/>
      <c r="G81" s="336"/>
      <c r="H81" s="336"/>
      <c r="I81" s="336"/>
      <c r="J81" s="336"/>
      <c r="K81" s="336"/>
      <c r="L81" s="336"/>
      <c r="M81" s="337"/>
      <c r="N81" s="338">
        <v>1248941</v>
      </c>
      <c r="O81" s="334"/>
      <c r="P81" s="334"/>
      <c r="Q81" s="334"/>
      <c r="R81" s="334"/>
      <c r="S81" s="334"/>
      <c r="T81" s="334"/>
      <c r="U81" s="334"/>
      <c r="V81" s="334"/>
      <c r="W81" s="334"/>
      <c r="X81" s="178"/>
      <c r="Y81" s="178"/>
      <c r="Z81" s="178"/>
      <c r="AA81" s="178"/>
      <c r="AB81" s="178"/>
      <c r="AC81" s="339" t="s">
        <v>160</v>
      </c>
      <c r="AD81" s="339"/>
      <c r="AE81" s="339"/>
      <c r="AF81" s="339"/>
      <c r="AG81" s="339"/>
      <c r="AH81" s="339"/>
      <c r="AI81" s="339"/>
      <c r="AJ81" s="339"/>
      <c r="AK81" s="339"/>
      <c r="AL81" s="339"/>
      <c r="AM81" s="339"/>
      <c r="AN81" s="339"/>
      <c r="AO81" s="339"/>
      <c r="AP81" s="339"/>
      <c r="AQ81" s="339"/>
      <c r="AR81" s="339" t="s">
        <v>160</v>
      </c>
      <c r="AS81" s="339"/>
      <c r="AT81" s="339"/>
      <c r="AU81" s="339"/>
      <c r="AV81" s="339"/>
      <c r="AW81" s="339"/>
      <c r="AX81" s="339"/>
      <c r="AY81" s="339"/>
      <c r="AZ81" s="339"/>
      <c r="BA81" s="339"/>
      <c r="BB81" s="339"/>
      <c r="BC81" s="339"/>
      <c r="BD81" s="339"/>
      <c r="BE81" s="339"/>
      <c r="BF81" s="339"/>
      <c r="BG81" s="178"/>
      <c r="BH81" s="130"/>
      <c r="BI81" s="130"/>
      <c r="BJ81" s="130"/>
      <c r="BK81" s="130"/>
      <c r="BL81" s="130"/>
      <c r="BM81" s="130"/>
      <c r="BN81" s="130"/>
      <c r="BO81" s="178"/>
      <c r="BP81" s="178"/>
      <c r="BQ81" s="178"/>
      <c r="BR81" s="178"/>
      <c r="BS81" s="178"/>
      <c r="BT81" s="178"/>
      <c r="BU81" s="178"/>
      <c r="BV81" s="79"/>
    </row>
    <row r="82" spans="1:78" x14ac:dyDescent="0.2">
      <c r="A82" s="336" t="s">
        <v>373</v>
      </c>
      <c r="B82" s="336"/>
      <c r="C82" s="336"/>
      <c r="D82" s="336"/>
      <c r="E82" s="336"/>
      <c r="F82" s="336"/>
      <c r="G82" s="336"/>
      <c r="H82" s="336"/>
      <c r="I82" s="336"/>
      <c r="J82" s="336"/>
      <c r="K82" s="336"/>
      <c r="L82" s="336"/>
      <c r="M82" s="337"/>
      <c r="N82" s="338">
        <v>1183098</v>
      </c>
      <c r="O82" s="334"/>
      <c r="P82" s="334"/>
      <c r="Q82" s="334"/>
      <c r="R82" s="334"/>
      <c r="S82" s="334"/>
      <c r="T82" s="334"/>
      <c r="U82" s="334"/>
      <c r="V82" s="334"/>
      <c r="W82" s="334"/>
      <c r="X82" s="178"/>
      <c r="Y82" s="178"/>
      <c r="Z82" s="178"/>
      <c r="AA82" s="178"/>
      <c r="AB82" s="178"/>
      <c r="AC82" s="339" t="s">
        <v>160</v>
      </c>
      <c r="AD82" s="339"/>
      <c r="AE82" s="339"/>
      <c r="AF82" s="339"/>
      <c r="AG82" s="339"/>
      <c r="AH82" s="339"/>
      <c r="AI82" s="339"/>
      <c r="AJ82" s="339"/>
      <c r="AK82" s="339"/>
      <c r="AL82" s="339"/>
      <c r="AM82" s="339"/>
      <c r="AN82" s="339"/>
      <c r="AO82" s="339"/>
      <c r="AP82" s="339"/>
      <c r="AQ82" s="339"/>
      <c r="AR82" s="339" t="s">
        <v>160</v>
      </c>
      <c r="AS82" s="339"/>
      <c r="AT82" s="339"/>
      <c r="AU82" s="339"/>
      <c r="AV82" s="339"/>
      <c r="AW82" s="339"/>
      <c r="AX82" s="339"/>
      <c r="AY82" s="339"/>
      <c r="AZ82" s="339"/>
      <c r="BA82" s="339"/>
      <c r="BB82" s="339"/>
      <c r="BC82" s="339"/>
      <c r="BD82" s="339"/>
      <c r="BE82" s="339"/>
      <c r="BF82" s="339"/>
      <c r="BG82" s="178"/>
      <c r="BH82" s="130"/>
      <c r="BI82" s="130"/>
      <c r="BJ82" s="130"/>
      <c r="BK82" s="130"/>
      <c r="BL82" s="130"/>
      <c r="BM82" s="130"/>
      <c r="BN82" s="130"/>
      <c r="BO82" s="178"/>
      <c r="BP82" s="178"/>
      <c r="BQ82" s="178"/>
      <c r="BR82" s="178"/>
      <c r="BS82" s="178"/>
      <c r="BT82" s="178"/>
      <c r="BU82" s="178"/>
      <c r="BV82" s="79"/>
    </row>
    <row r="83" spans="1:78" x14ac:dyDescent="0.2">
      <c r="A83" s="529" t="s">
        <v>374</v>
      </c>
      <c r="B83" s="529"/>
      <c r="C83" s="529"/>
      <c r="D83" s="529"/>
      <c r="E83" s="529"/>
      <c r="F83" s="529"/>
      <c r="G83" s="529"/>
      <c r="H83" s="529"/>
      <c r="I83" s="529"/>
      <c r="J83" s="529"/>
      <c r="K83" s="529"/>
      <c r="L83" s="529"/>
      <c r="M83" s="530"/>
      <c r="N83" s="534">
        <v>1265608</v>
      </c>
      <c r="O83" s="532"/>
      <c r="P83" s="532"/>
      <c r="Q83" s="532"/>
      <c r="R83" s="532"/>
      <c r="S83" s="532"/>
      <c r="T83" s="532"/>
      <c r="U83" s="532"/>
      <c r="V83" s="532"/>
      <c r="W83" s="532"/>
      <c r="X83" s="101"/>
      <c r="Y83" s="101"/>
      <c r="Z83" s="101"/>
      <c r="AA83" s="101"/>
      <c r="AB83" s="101"/>
      <c r="AC83" s="428" t="s">
        <v>401</v>
      </c>
      <c r="AD83" s="428"/>
      <c r="AE83" s="428"/>
      <c r="AF83" s="428"/>
      <c r="AG83" s="428"/>
      <c r="AH83" s="428"/>
      <c r="AI83" s="428"/>
      <c r="AJ83" s="428"/>
      <c r="AK83" s="428"/>
      <c r="AL83" s="428"/>
      <c r="AM83" s="428"/>
      <c r="AN83" s="428"/>
      <c r="AO83" s="428"/>
      <c r="AP83" s="428"/>
      <c r="AQ83" s="428"/>
      <c r="AR83" s="428" t="s">
        <v>401</v>
      </c>
      <c r="AS83" s="428"/>
      <c r="AT83" s="428"/>
      <c r="AU83" s="428"/>
      <c r="AV83" s="428"/>
      <c r="AW83" s="428"/>
      <c r="AX83" s="428"/>
      <c r="AY83" s="428"/>
      <c r="AZ83" s="428"/>
      <c r="BA83" s="428"/>
      <c r="BB83" s="428"/>
      <c r="BC83" s="428"/>
      <c r="BD83" s="428"/>
      <c r="BE83" s="428"/>
      <c r="BF83" s="428"/>
      <c r="BG83" s="178"/>
      <c r="BO83" s="178"/>
      <c r="BP83" s="178"/>
      <c r="BQ83" s="178"/>
      <c r="BR83" s="178"/>
      <c r="BS83" s="178"/>
      <c r="BT83" s="178"/>
      <c r="BU83" s="178"/>
    </row>
    <row r="84" spans="1:78" x14ac:dyDescent="0.2">
      <c r="A84" s="95"/>
      <c r="AW84" s="131"/>
      <c r="AX84" s="131"/>
      <c r="AY84" s="131"/>
      <c r="AZ84" s="131"/>
      <c r="BA84" s="131"/>
      <c r="BB84" s="131"/>
      <c r="BC84" s="131"/>
      <c r="BD84" s="131"/>
      <c r="BE84" s="131"/>
      <c r="BF84" s="106" t="s">
        <v>302</v>
      </c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</row>
    <row r="87" spans="1:78" ht="21" customHeight="1" x14ac:dyDescent="0.2">
      <c r="A87" s="407" t="s">
        <v>85</v>
      </c>
      <c r="B87" s="407"/>
      <c r="C87" s="407"/>
      <c r="D87" s="407"/>
      <c r="E87" s="407"/>
      <c r="F87" s="407"/>
      <c r="G87" s="407"/>
      <c r="H87" s="407"/>
      <c r="I87" s="407"/>
      <c r="J87" s="407"/>
      <c r="K87" s="407"/>
      <c r="L87" s="407"/>
      <c r="M87" s="407"/>
      <c r="N87" s="407"/>
      <c r="O87" s="407"/>
      <c r="P87" s="407"/>
      <c r="Q87" s="407"/>
      <c r="R87" s="407"/>
      <c r="S87" s="407"/>
      <c r="T87" s="407"/>
      <c r="U87" s="407"/>
      <c r="V87" s="407"/>
      <c r="W87" s="407"/>
      <c r="X87" s="407"/>
      <c r="Y87" s="407"/>
      <c r="Z87" s="407"/>
      <c r="AA87" s="407"/>
      <c r="AB87" s="407"/>
      <c r="AC87" s="407"/>
      <c r="AD87" s="407"/>
      <c r="AE87" s="407"/>
      <c r="AF87" s="407"/>
      <c r="AG87" s="407"/>
      <c r="AH87" s="407"/>
      <c r="AI87" s="407"/>
      <c r="AJ87" s="407"/>
      <c r="AK87" s="407"/>
      <c r="AL87" s="407"/>
      <c r="AM87" s="407"/>
      <c r="AN87" s="407"/>
      <c r="AO87" s="407"/>
      <c r="AP87" s="407"/>
      <c r="AQ87" s="407"/>
      <c r="AR87" s="407"/>
      <c r="AS87" s="407"/>
      <c r="AT87" s="407"/>
      <c r="AU87" s="407"/>
      <c r="AV87" s="407"/>
      <c r="AW87" s="407"/>
      <c r="AX87" s="407"/>
      <c r="AY87" s="407"/>
      <c r="AZ87" s="407"/>
      <c r="BA87" s="407"/>
      <c r="BB87" s="407"/>
      <c r="BC87" s="407"/>
      <c r="BD87" s="407"/>
      <c r="BE87" s="407"/>
      <c r="BF87" s="407"/>
      <c r="BG87" s="407"/>
      <c r="BH87" s="407"/>
      <c r="BI87" s="407"/>
      <c r="BJ87" s="407"/>
      <c r="BK87" s="407"/>
      <c r="BL87" s="407"/>
      <c r="BM87" s="407"/>
      <c r="BN87" s="407"/>
      <c r="BO87" s="407"/>
      <c r="BP87" s="407"/>
      <c r="BQ87" s="407"/>
      <c r="BR87" s="407"/>
      <c r="BS87" s="407"/>
      <c r="BT87" s="407"/>
      <c r="BU87" s="407"/>
    </row>
    <row r="89" spans="1:78" x14ac:dyDescent="0.2"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36" t="s">
        <v>84</v>
      </c>
    </row>
    <row r="90" spans="1:78" ht="13.5" customHeight="1" x14ac:dyDescent="0.2">
      <c r="A90" s="386" t="s">
        <v>13</v>
      </c>
      <c r="B90" s="386"/>
      <c r="C90" s="386"/>
      <c r="D90" s="386"/>
      <c r="E90" s="386"/>
      <c r="F90" s="386"/>
      <c r="G90" s="386"/>
      <c r="H90" s="386"/>
      <c r="I90" s="386"/>
      <c r="J90" s="386"/>
      <c r="K90" s="386"/>
      <c r="L90" s="386"/>
      <c r="M90" s="387"/>
      <c r="N90" s="391" t="s">
        <v>86</v>
      </c>
      <c r="O90" s="392"/>
      <c r="P90" s="392"/>
      <c r="Q90" s="392"/>
      <c r="R90" s="392"/>
      <c r="S90" s="392"/>
      <c r="T90" s="392"/>
      <c r="U90" s="392"/>
      <c r="V90" s="392"/>
      <c r="W90" s="392"/>
      <c r="X90" s="392"/>
      <c r="Y90" s="392"/>
      <c r="Z90" s="392"/>
      <c r="AA90" s="392"/>
      <c r="AB90" s="392"/>
      <c r="AC90" s="392"/>
      <c r="AD90" s="392"/>
      <c r="AE90" s="392"/>
      <c r="AF90" s="392"/>
      <c r="AG90" s="392"/>
      <c r="AH90" s="392"/>
      <c r="AI90" s="392"/>
      <c r="AJ90" s="392"/>
      <c r="AK90" s="392"/>
      <c r="AL90" s="392"/>
      <c r="AM90" s="392"/>
      <c r="AN90" s="392"/>
      <c r="AO90" s="392"/>
      <c r="AP90" s="392"/>
      <c r="AQ90" s="393"/>
      <c r="AR90" s="391" t="s">
        <v>87</v>
      </c>
      <c r="AS90" s="392"/>
      <c r="AT90" s="392"/>
      <c r="AU90" s="392"/>
      <c r="AV90" s="392"/>
      <c r="AW90" s="392"/>
      <c r="AX90" s="392"/>
      <c r="AY90" s="392"/>
      <c r="AZ90" s="392"/>
      <c r="BA90" s="392"/>
      <c r="BB90" s="392"/>
      <c r="BC90" s="392"/>
      <c r="BD90" s="392"/>
      <c r="BE90" s="392"/>
      <c r="BF90" s="392"/>
      <c r="BG90" s="392"/>
      <c r="BH90" s="392"/>
      <c r="BI90" s="392"/>
      <c r="BJ90" s="392"/>
      <c r="BK90" s="392"/>
      <c r="BL90" s="392"/>
      <c r="BM90" s="392"/>
      <c r="BN90" s="392"/>
      <c r="BO90" s="392"/>
      <c r="BP90" s="392"/>
      <c r="BQ90" s="392"/>
      <c r="BR90" s="392"/>
      <c r="BS90" s="392"/>
      <c r="BT90" s="392"/>
      <c r="BU90" s="392"/>
    </row>
    <row r="91" spans="1:78" ht="13.5" customHeight="1" x14ac:dyDescent="0.2">
      <c r="A91" s="389"/>
      <c r="B91" s="389"/>
      <c r="C91" s="389"/>
      <c r="D91" s="389"/>
      <c r="E91" s="389"/>
      <c r="F91" s="389"/>
      <c r="G91" s="389"/>
      <c r="H91" s="389"/>
      <c r="I91" s="389"/>
      <c r="J91" s="389"/>
      <c r="K91" s="389"/>
      <c r="L91" s="389"/>
      <c r="M91" s="390"/>
      <c r="N91" s="394" t="s">
        <v>88</v>
      </c>
      <c r="O91" s="395"/>
      <c r="P91" s="395"/>
      <c r="Q91" s="395"/>
      <c r="R91" s="395"/>
      <c r="S91" s="395"/>
      <c r="T91" s="395"/>
      <c r="U91" s="395"/>
      <c r="V91" s="395"/>
      <c r="W91" s="395"/>
      <c r="X91" s="395"/>
      <c r="Y91" s="395"/>
      <c r="Z91" s="395"/>
      <c r="AA91" s="395"/>
      <c r="AB91" s="396"/>
      <c r="AC91" s="394" t="s">
        <v>89</v>
      </c>
      <c r="AD91" s="395"/>
      <c r="AE91" s="395"/>
      <c r="AF91" s="395"/>
      <c r="AG91" s="395"/>
      <c r="AH91" s="395"/>
      <c r="AI91" s="395"/>
      <c r="AJ91" s="395"/>
      <c r="AK91" s="395"/>
      <c r="AL91" s="395"/>
      <c r="AM91" s="395"/>
      <c r="AN91" s="395"/>
      <c r="AO91" s="395"/>
      <c r="AP91" s="395"/>
      <c r="AQ91" s="396"/>
      <c r="AR91" s="394" t="s">
        <v>88</v>
      </c>
      <c r="AS91" s="395"/>
      <c r="AT91" s="395"/>
      <c r="AU91" s="395"/>
      <c r="AV91" s="395"/>
      <c r="AW91" s="395"/>
      <c r="AX91" s="395"/>
      <c r="AY91" s="395"/>
      <c r="AZ91" s="395"/>
      <c r="BA91" s="395"/>
      <c r="BB91" s="395"/>
      <c r="BC91" s="395"/>
      <c r="BD91" s="395"/>
      <c r="BE91" s="395"/>
      <c r="BF91" s="396"/>
      <c r="BG91" s="394" t="s">
        <v>89</v>
      </c>
      <c r="BH91" s="395"/>
      <c r="BI91" s="395"/>
      <c r="BJ91" s="395"/>
      <c r="BK91" s="395"/>
      <c r="BL91" s="395"/>
      <c r="BM91" s="395"/>
      <c r="BN91" s="395"/>
      <c r="BO91" s="395"/>
      <c r="BP91" s="395"/>
      <c r="BQ91" s="395"/>
      <c r="BR91" s="395"/>
      <c r="BS91" s="395"/>
      <c r="BT91" s="395"/>
      <c r="BU91" s="395"/>
      <c r="BZ91" s="79"/>
    </row>
    <row r="92" spans="1:78" x14ac:dyDescent="0.2">
      <c r="A92" s="383" t="s">
        <v>387</v>
      </c>
      <c r="B92" s="383"/>
      <c r="C92" s="383"/>
      <c r="D92" s="383"/>
      <c r="E92" s="383"/>
      <c r="F92" s="383"/>
      <c r="G92" s="383"/>
      <c r="H92" s="383"/>
      <c r="I92" s="383"/>
      <c r="J92" s="383"/>
      <c r="K92" s="383"/>
      <c r="L92" s="383"/>
      <c r="M92" s="384"/>
      <c r="N92" s="235">
        <v>3250692</v>
      </c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>
        <v>4464405</v>
      </c>
      <c r="AD92" s="235"/>
      <c r="AE92" s="235"/>
      <c r="AF92" s="235"/>
      <c r="AG92" s="235"/>
      <c r="AH92" s="235"/>
      <c r="AI92" s="235"/>
      <c r="AJ92" s="235"/>
      <c r="AK92" s="235"/>
      <c r="AL92" s="235"/>
      <c r="AM92" s="235"/>
      <c r="AN92" s="235"/>
      <c r="AO92" s="235"/>
      <c r="AP92" s="235"/>
      <c r="AQ92" s="235"/>
      <c r="AR92" s="235">
        <v>349833</v>
      </c>
      <c r="AS92" s="235"/>
      <c r="AT92" s="235"/>
      <c r="AU92" s="235"/>
      <c r="AV92" s="235"/>
      <c r="AW92" s="235"/>
      <c r="AX92" s="235"/>
      <c r="AY92" s="235"/>
      <c r="AZ92" s="235"/>
      <c r="BA92" s="235"/>
      <c r="BB92" s="235"/>
      <c r="BC92" s="235"/>
      <c r="BD92" s="235"/>
      <c r="BE92" s="235"/>
      <c r="BF92" s="235"/>
      <c r="BG92" s="397">
        <v>2562</v>
      </c>
      <c r="BH92" s="397"/>
      <c r="BI92" s="397"/>
      <c r="BJ92" s="397"/>
      <c r="BK92" s="397"/>
      <c r="BL92" s="397"/>
      <c r="BM92" s="397"/>
      <c r="BN92" s="397"/>
      <c r="BO92" s="397"/>
      <c r="BP92" s="397"/>
      <c r="BQ92" s="94"/>
      <c r="BR92" s="94"/>
      <c r="BS92" s="94"/>
      <c r="BT92" s="94"/>
      <c r="BU92" s="94"/>
      <c r="BV92" s="79"/>
    </row>
    <row r="93" spans="1:78" x14ac:dyDescent="0.2">
      <c r="A93" s="383" t="s">
        <v>159</v>
      </c>
      <c r="B93" s="383"/>
      <c r="C93" s="383"/>
      <c r="D93" s="383"/>
      <c r="E93" s="383"/>
      <c r="F93" s="383"/>
      <c r="G93" s="383"/>
      <c r="H93" s="383"/>
      <c r="I93" s="383"/>
      <c r="J93" s="383"/>
      <c r="K93" s="383"/>
      <c r="L93" s="383"/>
      <c r="M93" s="384"/>
      <c r="N93" s="235">
        <v>3254351</v>
      </c>
      <c r="O93" s="235"/>
      <c r="P93" s="235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5"/>
      <c r="AB93" s="235"/>
      <c r="AC93" s="235">
        <v>4466201</v>
      </c>
      <c r="AD93" s="235"/>
      <c r="AE93" s="235"/>
      <c r="AF93" s="235"/>
      <c r="AG93" s="235"/>
      <c r="AH93" s="235"/>
      <c r="AI93" s="235"/>
      <c r="AJ93" s="235"/>
      <c r="AK93" s="235"/>
      <c r="AL93" s="235"/>
      <c r="AM93" s="235"/>
      <c r="AN93" s="235"/>
      <c r="AO93" s="235"/>
      <c r="AP93" s="235"/>
      <c r="AQ93" s="235"/>
      <c r="AR93" s="235">
        <v>346052</v>
      </c>
      <c r="AS93" s="235"/>
      <c r="AT93" s="235"/>
      <c r="AU93" s="235"/>
      <c r="AV93" s="235"/>
      <c r="AW93" s="235"/>
      <c r="AX93" s="235"/>
      <c r="AY93" s="235"/>
      <c r="AZ93" s="235"/>
      <c r="BA93" s="235"/>
      <c r="BB93" s="235"/>
      <c r="BC93" s="235"/>
      <c r="BD93" s="235"/>
      <c r="BE93" s="235"/>
      <c r="BF93" s="235"/>
      <c r="BG93" s="397">
        <v>2567</v>
      </c>
      <c r="BH93" s="397"/>
      <c r="BI93" s="397"/>
      <c r="BJ93" s="397"/>
      <c r="BK93" s="397"/>
      <c r="BL93" s="397"/>
      <c r="BM93" s="397"/>
      <c r="BN93" s="397"/>
      <c r="BO93" s="397"/>
      <c r="BP93" s="397"/>
      <c r="BQ93" s="94"/>
      <c r="BR93" s="94"/>
      <c r="BS93" s="94"/>
      <c r="BT93" s="94"/>
      <c r="BU93" s="94"/>
      <c r="BV93" s="79"/>
      <c r="BW93" s="79"/>
    </row>
    <row r="94" spans="1:78" x14ac:dyDescent="0.2">
      <c r="A94" s="383" t="s">
        <v>267</v>
      </c>
      <c r="B94" s="383"/>
      <c r="C94" s="383"/>
      <c r="D94" s="383"/>
      <c r="E94" s="383"/>
      <c r="F94" s="383"/>
      <c r="G94" s="383"/>
      <c r="H94" s="383"/>
      <c r="I94" s="383"/>
      <c r="J94" s="383"/>
      <c r="K94" s="383"/>
      <c r="L94" s="383"/>
      <c r="M94" s="384"/>
      <c r="N94" s="235">
        <v>3255133</v>
      </c>
      <c r="O94" s="235"/>
      <c r="P94" s="235"/>
      <c r="Q94" s="235"/>
      <c r="R94" s="235"/>
      <c r="S94" s="235"/>
      <c r="T94" s="235"/>
      <c r="U94" s="235"/>
      <c r="V94" s="235"/>
      <c r="W94" s="235"/>
      <c r="X94" s="235"/>
      <c r="Y94" s="235"/>
      <c r="Z94" s="235"/>
      <c r="AA94" s="235"/>
      <c r="AB94" s="235"/>
      <c r="AC94" s="235">
        <v>4463631</v>
      </c>
      <c r="AD94" s="235"/>
      <c r="AE94" s="235"/>
      <c r="AF94" s="235"/>
      <c r="AG94" s="235"/>
      <c r="AH94" s="235"/>
      <c r="AI94" s="235"/>
      <c r="AJ94" s="235"/>
      <c r="AK94" s="235"/>
      <c r="AL94" s="235"/>
      <c r="AM94" s="235"/>
      <c r="AN94" s="235"/>
      <c r="AO94" s="235"/>
      <c r="AP94" s="235"/>
      <c r="AQ94" s="235"/>
      <c r="AR94" s="235">
        <v>349584</v>
      </c>
      <c r="AS94" s="235"/>
      <c r="AT94" s="235"/>
      <c r="AU94" s="235"/>
      <c r="AV94" s="235"/>
      <c r="AW94" s="235"/>
      <c r="AX94" s="235"/>
      <c r="AY94" s="235"/>
      <c r="AZ94" s="235"/>
      <c r="BA94" s="235"/>
      <c r="BB94" s="235"/>
      <c r="BC94" s="235"/>
      <c r="BD94" s="235"/>
      <c r="BE94" s="235"/>
      <c r="BF94" s="235"/>
      <c r="BG94" s="397">
        <v>2533</v>
      </c>
      <c r="BH94" s="397"/>
      <c r="BI94" s="397"/>
      <c r="BJ94" s="397"/>
      <c r="BK94" s="397"/>
      <c r="BL94" s="397"/>
      <c r="BM94" s="397"/>
      <c r="BN94" s="397"/>
      <c r="BO94" s="397"/>
      <c r="BP94" s="397"/>
      <c r="BQ94" s="94"/>
      <c r="BR94" s="94"/>
      <c r="BS94" s="94"/>
      <c r="BT94" s="94"/>
      <c r="BU94" s="94"/>
      <c r="BV94" s="79"/>
      <c r="BW94" s="79"/>
    </row>
    <row r="95" spans="1:78" x14ac:dyDescent="0.2">
      <c r="A95" s="383" t="s">
        <v>373</v>
      </c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383"/>
      <c r="M95" s="384"/>
      <c r="N95" s="235">
        <v>3263530</v>
      </c>
      <c r="O95" s="235"/>
      <c r="P95" s="235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5"/>
      <c r="AB95" s="235"/>
      <c r="AC95" s="235">
        <v>4463118</v>
      </c>
      <c r="AD95" s="235"/>
      <c r="AE95" s="235"/>
      <c r="AF95" s="235"/>
      <c r="AG95" s="235"/>
      <c r="AH95" s="235"/>
      <c r="AI95" s="235"/>
      <c r="AJ95" s="235"/>
      <c r="AK95" s="235"/>
      <c r="AL95" s="235"/>
      <c r="AM95" s="235"/>
      <c r="AN95" s="235"/>
      <c r="AO95" s="235"/>
      <c r="AP95" s="235"/>
      <c r="AQ95" s="235"/>
      <c r="AR95" s="235">
        <v>348176</v>
      </c>
      <c r="AS95" s="235"/>
      <c r="AT95" s="235"/>
      <c r="AU95" s="235"/>
      <c r="AV95" s="235"/>
      <c r="AW95" s="235"/>
      <c r="AX95" s="235"/>
      <c r="AY95" s="235"/>
      <c r="AZ95" s="235"/>
      <c r="BA95" s="235"/>
      <c r="BB95" s="235"/>
      <c r="BC95" s="235"/>
      <c r="BD95" s="235"/>
      <c r="BE95" s="235"/>
      <c r="BF95" s="235"/>
      <c r="BG95" s="397">
        <v>2216</v>
      </c>
      <c r="BH95" s="397"/>
      <c r="BI95" s="397"/>
      <c r="BJ95" s="397"/>
      <c r="BK95" s="397"/>
      <c r="BL95" s="397"/>
      <c r="BM95" s="397"/>
      <c r="BN95" s="397"/>
      <c r="BO95" s="397"/>
      <c r="BP95" s="397"/>
      <c r="BQ95" s="94"/>
      <c r="BR95" s="94"/>
      <c r="BS95" s="94"/>
      <c r="BT95" s="94"/>
      <c r="BU95" s="94"/>
      <c r="BV95" s="79"/>
      <c r="BW95" s="79"/>
      <c r="BX95" s="79"/>
    </row>
    <row r="96" spans="1:78" x14ac:dyDescent="0.2">
      <c r="A96" s="540" t="s">
        <v>374</v>
      </c>
      <c r="B96" s="540"/>
      <c r="C96" s="540"/>
      <c r="D96" s="540"/>
      <c r="E96" s="540"/>
      <c r="F96" s="540"/>
      <c r="G96" s="540"/>
      <c r="H96" s="540"/>
      <c r="I96" s="540"/>
      <c r="J96" s="540"/>
      <c r="K96" s="540"/>
      <c r="L96" s="540"/>
      <c r="M96" s="541"/>
      <c r="N96" s="507">
        <v>3263380</v>
      </c>
      <c r="O96" s="507"/>
      <c r="P96" s="507"/>
      <c r="Q96" s="507"/>
      <c r="R96" s="507"/>
      <c r="S96" s="507"/>
      <c r="T96" s="507"/>
      <c r="U96" s="507"/>
      <c r="V96" s="507"/>
      <c r="W96" s="507"/>
      <c r="X96" s="507"/>
      <c r="Y96" s="507"/>
      <c r="Z96" s="507"/>
      <c r="AA96" s="507"/>
      <c r="AB96" s="507"/>
      <c r="AC96" s="507">
        <v>4465241</v>
      </c>
      <c r="AD96" s="507"/>
      <c r="AE96" s="507"/>
      <c r="AF96" s="507"/>
      <c r="AG96" s="507"/>
      <c r="AH96" s="507"/>
      <c r="AI96" s="507"/>
      <c r="AJ96" s="507"/>
      <c r="AK96" s="507"/>
      <c r="AL96" s="507"/>
      <c r="AM96" s="507"/>
      <c r="AN96" s="507"/>
      <c r="AO96" s="507"/>
      <c r="AP96" s="507"/>
      <c r="AQ96" s="507"/>
      <c r="AR96" s="507">
        <v>353553</v>
      </c>
      <c r="AS96" s="507"/>
      <c r="AT96" s="507"/>
      <c r="AU96" s="507"/>
      <c r="AV96" s="507"/>
      <c r="AW96" s="507"/>
      <c r="AX96" s="507"/>
      <c r="AY96" s="507"/>
      <c r="AZ96" s="507"/>
      <c r="BA96" s="507"/>
      <c r="BB96" s="507"/>
      <c r="BC96" s="507"/>
      <c r="BD96" s="507"/>
      <c r="BE96" s="507"/>
      <c r="BF96" s="507"/>
      <c r="BG96" s="525">
        <v>2159</v>
      </c>
      <c r="BH96" s="525"/>
      <c r="BI96" s="525"/>
      <c r="BJ96" s="525"/>
      <c r="BK96" s="525"/>
      <c r="BL96" s="525"/>
      <c r="BM96" s="525"/>
      <c r="BN96" s="525"/>
      <c r="BO96" s="525"/>
      <c r="BP96" s="525"/>
      <c r="BQ96" s="93"/>
      <c r="BR96" s="93"/>
      <c r="BS96" s="93"/>
      <c r="BT96" s="93"/>
      <c r="BU96" s="93"/>
    </row>
    <row r="99" spans="1:77" ht="13.5" customHeight="1" x14ac:dyDescent="0.2">
      <c r="A99" s="386" t="s">
        <v>13</v>
      </c>
      <c r="B99" s="386"/>
      <c r="C99" s="386"/>
      <c r="D99" s="386"/>
      <c r="E99" s="386"/>
      <c r="F99" s="386"/>
      <c r="G99" s="386"/>
      <c r="H99" s="386"/>
      <c r="I99" s="386"/>
      <c r="J99" s="386"/>
      <c r="K99" s="386"/>
      <c r="L99" s="386"/>
      <c r="M99" s="387"/>
      <c r="N99" s="408" t="s">
        <v>90</v>
      </c>
      <c r="O99" s="386"/>
      <c r="P99" s="386"/>
      <c r="Q99" s="386"/>
      <c r="R99" s="386"/>
      <c r="S99" s="386"/>
      <c r="T99" s="386"/>
      <c r="U99" s="386"/>
      <c r="V99" s="386"/>
      <c r="W99" s="386"/>
      <c r="X99" s="386"/>
      <c r="Y99" s="386"/>
      <c r="Z99" s="386"/>
      <c r="AA99" s="386"/>
      <c r="AB99" s="387"/>
      <c r="AC99" s="409" t="s">
        <v>91</v>
      </c>
      <c r="AD99" s="410"/>
      <c r="AE99" s="410"/>
      <c r="AF99" s="410"/>
      <c r="AG99" s="410"/>
      <c r="AH99" s="410"/>
      <c r="AI99" s="410"/>
      <c r="AJ99" s="410"/>
      <c r="AK99" s="410"/>
      <c r="AL99" s="410"/>
      <c r="AM99" s="410"/>
      <c r="AN99" s="410"/>
      <c r="AO99" s="410"/>
      <c r="AP99" s="410"/>
      <c r="AQ99" s="411"/>
      <c r="AR99" s="385" t="s">
        <v>92</v>
      </c>
      <c r="AS99" s="386"/>
      <c r="AT99" s="386"/>
      <c r="AU99" s="386"/>
      <c r="AV99" s="386"/>
      <c r="AW99" s="386"/>
      <c r="AX99" s="386"/>
      <c r="AY99" s="386"/>
      <c r="AZ99" s="386"/>
      <c r="BA99" s="386"/>
      <c r="BB99" s="386"/>
      <c r="BC99" s="386"/>
      <c r="BD99" s="386"/>
      <c r="BE99" s="386"/>
      <c r="BF99" s="387"/>
      <c r="BG99" s="408" t="s">
        <v>93</v>
      </c>
      <c r="BH99" s="386"/>
      <c r="BI99" s="386"/>
      <c r="BJ99" s="386"/>
      <c r="BK99" s="386"/>
      <c r="BL99" s="386"/>
      <c r="BM99" s="386"/>
      <c r="BN99" s="386"/>
      <c r="BO99" s="386"/>
      <c r="BP99" s="386"/>
      <c r="BQ99" s="386"/>
      <c r="BR99" s="386"/>
      <c r="BS99" s="386"/>
      <c r="BT99" s="386"/>
      <c r="BU99" s="386"/>
    </row>
    <row r="100" spans="1:77" x14ac:dyDescent="0.2">
      <c r="A100" s="389"/>
      <c r="B100" s="389"/>
      <c r="C100" s="389"/>
      <c r="D100" s="389"/>
      <c r="E100" s="389"/>
      <c r="F100" s="389"/>
      <c r="G100" s="389"/>
      <c r="H100" s="389"/>
      <c r="I100" s="389"/>
      <c r="J100" s="389"/>
      <c r="K100" s="389"/>
      <c r="L100" s="389"/>
      <c r="M100" s="390"/>
      <c r="N100" s="388"/>
      <c r="O100" s="389"/>
      <c r="P100" s="389"/>
      <c r="Q100" s="389"/>
      <c r="R100" s="389"/>
      <c r="S100" s="389"/>
      <c r="T100" s="389"/>
      <c r="U100" s="389"/>
      <c r="V100" s="389"/>
      <c r="W100" s="389"/>
      <c r="X100" s="389"/>
      <c r="Y100" s="389"/>
      <c r="Z100" s="389"/>
      <c r="AA100" s="389"/>
      <c r="AB100" s="390"/>
      <c r="AC100" s="412"/>
      <c r="AD100" s="413"/>
      <c r="AE100" s="413"/>
      <c r="AF100" s="413"/>
      <c r="AG100" s="413"/>
      <c r="AH100" s="413"/>
      <c r="AI100" s="413"/>
      <c r="AJ100" s="413"/>
      <c r="AK100" s="413"/>
      <c r="AL100" s="413"/>
      <c r="AM100" s="413"/>
      <c r="AN100" s="413"/>
      <c r="AO100" s="413"/>
      <c r="AP100" s="413"/>
      <c r="AQ100" s="414"/>
      <c r="AR100" s="388"/>
      <c r="AS100" s="389"/>
      <c r="AT100" s="389"/>
      <c r="AU100" s="389"/>
      <c r="AV100" s="389"/>
      <c r="AW100" s="389"/>
      <c r="AX100" s="389"/>
      <c r="AY100" s="389"/>
      <c r="AZ100" s="389"/>
      <c r="BA100" s="389"/>
      <c r="BB100" s="389"/>
      <c r="BC100" s="389"/>
      <c r="BD100" s="389"/>
      <c r="BE100" s="389"/>
      <c r="BF100" s="390"/>
      <c r="BG100" s="388"/>
      <c r="BH100" s="389"/>
      <c r="BI100" s="389"/>
      <c r="BJ100" s="389"/>
      <c r="BK100" s="389"/>
      <c r="BL100" s="389"/>
      <c r="BM100" s="389"/>
      <c r="BN100" s="389"/>
      <c r="BO100" s="389"/>
      <c r="BP100" s="389"/>
      <c r="BQ100" s="389"/>
      <c r="BR100" s="389"/>
      <c r="BS100" s="389"/>
      <c r="BT100" s="389"/>
      <c r="BU100" s="389"/>
    </row>
    <row r="101" spans="1:77" x14ac:dyDescent="0.2">
      <c r="A101" s="383" t="s">
        <v>387</v>
      </c>
      <c r="B101" s="383"/>
      <c r="C101" s="383"/>
      <c r="D101" s="383"/>
      <c r="E101" s="383"/>
      <c r="F101" s="383"/>
      <c r="G101" s="383"/>
      <c r="H101" s="383"/>
      <c r="I101" s="383"/>
      <c r="J101" s="383"/>
      <c r="K101" s="383"/>
      <c r="L101" s="383"/>
      <c r="M101" s="384"/>
      <c r="N101" s="234" t="s">
        <v>160</v>
      </c>
      <c r="O101" s="235"/>
      <c r="P101" s="235"/>
      <c r="Q101" s="235"/>
      <c r="R101" s="235"/>
      <c r="S101" s="235"/>
      <c r="T101" s="235"/>
      <c r="U101" s="235"/>
      <c r="V101" s="235"/>
      <c r="W101" s="235"/>
      <c r="X101" s="235"/>
      <c r="Y101" s="235"/>
      <c r="Z101" s="235"/>
      <c r="AA101" s="235"/>
      <c r="AB101" s="235"/>
      <c r="AC101" s="235">
        <v>111054</v>
      </c>
      <c r="AD101" s="235"/>
      <c r="AE101" s="235"/>
      <c r="AF101" s="235"/>
      <c r="AG101" s="235"/>
      <c r="AH101" s="235"/>
      <c r="AI101" s="235"/>
      <c r="AJ101" s="235"/>
      <c r="AK101" s="235"/>
      <c r="AL101" s="235"/>
      <c r="AM101" s="235"/>
      <c r="AN101" s="235"/>
      <c r="AO101" s="235"/>
      <c r="AP101" s="235"/>
      <c r="AQ101" s="235"/>
      <c r="AR101" s="397">
        <v>134208</v>
      </c>
      <c r="AS101" s="397"/>
      <c r="AT101" s="397"/>
      <c r="AU101" s="397"/>
      <c r="AV101" s="397"/>
      <c r="AW101" s="397"/>
      <c r="AX101" s="397"/>
      <c r="AY101" s="397"/>
      <c r="AZ101" s="397"/>
      <c r="BA101" s="397"/>
      <c r="BB101" s="397"/>
      <c r="BC101" s="94"/>
      <c r="BD101" s="94"/>
      <c r="BE101" s="94"/>
      <c r="BF101" s="94"/>
      <c r="BG101" s="415">
        <v>7449419</v>
      </c>
      <c r="BH101" s="415"/>
      <c r="BI101" s="415"/>
      <c r="BJ101" s="415"/>
      <c r="BK101" s="415"/>
      <c r="BL101" s="415"/>
      <c r="BM101" s="415"/>
      <c r="BN101" s="415"/>
      <c r="BO101" s="415"/>
      <c r="BP101" s="415"/>
      <c r="BQ101" s="415"/>
      <c r="BR101" s="94"/>
      <c r="BS101" s="94"/>
      <c r="BT101" s="94"/>
      <c r="BU101" s="94"/>
      <c r="BV101" s="79"/>
    </row>
    <row r="102" spans="1:77" x14ac:dyDescent="0.2">
      <c r="A102" s="383" t="s">
        <v>159</v>
      </c>
      <c r="B102" s="383"/>
      <c r="C102" s="383"/>
      <c r="D102" s="383"/>
      <c r="E102" s="383"/>
      <c r="F102" s="383"/>
      <c r="G102" s="383"/>
      <c r="H102" s="383"/>
      <c r="I102" s="383"/>
      <c r="J102" s="383"/>
      <c r="K102" s="383"/>
      <c r="L102" s="383"/>
      <c r="M102" s="384"/>
      <c r="N102" s="234" t="s">
        <v>157</v>
      </c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>
        <v>111054</v>
      </c>
      <c r="AD102" s="235"/>
      <c r="AE102" s="235"/>
      <c r="AF102" s="235"/>
      <c r="AG102" s="235"/>
      <c r="AH102" s="235"/>
      <c r="AI102" s="235"/>
      <c r="AJ102" s="235"/>
      <c r="AK102" s="235"/>
      <c r="AL102" s="235"/>
      <c r="AM102" s="235"/>
      <c r="AN102" s="235"/>
      <c r="AO102" s="235"/>
      <c r="AP102" s="235"/>
      <c r="AQ102" s="235"/>
      <c r="AR102" s="397">
        <v>65061</v>
      </c>
      <c r="AS102" s="397"/>
      <c r="AT102" s="397"/>
      <c r="AU102" s="397"/>
      <c r="AV102" s="397"/>
      <c r="AW102" s="397"/>
      <c r="AX102" s="397"/>
      <c r="AY102" s="397"/>
      <c r="AZ102" s="397"/>
      <c r="BA102" s="397"/>
      <c r="BB102" s="397"/>
      <c r="BC102" s="94"/>
      <c r="BD102" s="94"/>
      <c r="BE102" s="94"/>
      <c r="BF102" s="94"/>
      <c r="BG102" s="397">
        <v>8826161</v>
      </c>
      <c r="BH102" s="397"/>
      <c r="BI102" s="397"/>
      <c r="BJ102" s="397"/>
      <c r="BK102" s="397"/>
      <c r="BL102" s="397"/>
      <c r="BM102" s="397"/>
      <c r="BN102" s="397"/>
      <c r="BO102" s="397"/>
      <c r="BP102" s="397"/>
      <c r="BQ102" s="397"/>
      <c r="BR102" s="94"/>
      <c r="BS102" s="94"/>
      <c r="BT102" s="94"/>
      <c r="BU102" s="94"/>
      <c r="BV102" s="79"/>
    </row>
    <row r="103" spans="1:77" x14ac:dyDescent="0.2">
      <c r="A103" s="383" t="s">
        <v>267</v>
      </c>
      <c r="B103" s="383"/>
      <c r="C103" s="383"/>
      <c r="D103" s="383"/>
      <c r="E103" s="383"/>
      <c r="F103" s="383"/>
      <c r="G103" s="383"/>
      <c r="H103" s="383"/>
      <c r="I103" s="383"/>
      <c r="J103" s="383"/>
      <c r="K103" s="383"/>
      <c r="L103" s="383"/>
      <c r="M103" s="384"/>
      <c r="N103" s="234" t="s">
        <v>157</v>
      </c>
      <c r="O103" s="235"/>
      <c r="P103" s="235"/>
      <c r="Q103" s="235"/>
      <c r="R103" s="235"/>
      <c r="S103" s="235"/>
      <c r="T103" s="235"/>
      <c r="U103" s="235"/>
      <c r="V103" s="235"/>
      <c r="W103" s="235"/>
      <c r="X103" s="235"/>
      <c r="Y103" s="235"/>
      <c r="Z103" s="235"/>
      <c r="AA103" s="235"/>
      <c r="AB103" s="235"/>
      <c r="AC103" s="235">
        <v>111054</v>
      </c>
      <c r="AD103" s="235"/>
      <c r="AE103" s="235"/>
      <c r="AF103" s="235"/>
      <c r="AG103" s="235"/>
      <c r="AH103" s="235"/>
      <c r="AI103" s="235"/>
      <c r="AJ103" s="235"/>
      <c r="AK103" s="235"/>
      <c r="AL103" s="235"/>
      <c r="AM103" s="235"/>
      <c r="AN103" s="235"/>
      <c r="AO103" s="235"/>
      <c r="AP103" s="235"/>
      <c r="AQ103" s="235"/>
      <c r="AR103" s="397">
        <v>65061</v>
      </c>
      <c r="AS103" s="397"/>
      <c r="AT103" s="397"/>
      <c r="AU103" s="397"/>
      <c r="AV103" s="397"/>
      <c r="AW103" s="397"/>
      <c r="AX103" s="397"/>
      <c r="AY103" s="397"/>
      <c r="AZ103" s="397"/>
      <c r="BA103" s="397"/>
      <c r="BB103" s="397"/>
      <c r="BC103" s="94"/>
      <c r="BD103" s="94"/>
      <c r="BE103" s="94"/>
      <c r="BF103" s="94"/>
      <c r="BG103" s="397">
        <v>9558490</v>
      </c>
      <c r="BH103" s="397"/>
      <c r="BI103" s="397"/>
      <c r="BJ103" s="397"/>
      <c r="BK103" s="397"/>
      <c r="BL103" s="397"/>
      <c r="BM103" s="397"/>
      <c r="BN103" s="397"/>
      <c r="BO103" s="397"/>
      <c r="BP103" s="397"/>
      <c r="BQ103" s="397"/>
      <c r="BR103" s="94"/>
      <c r="BS103" s="94"/>
      <c r="BT103" s="94"/>
      <c r="BU103" s="94"/>
      <c r="BV103" s="79"/>
      <c r="BW103" s="79"/>
      <c r="BX103" s="79"/>
      <c r="BY103" s="79"/>
    </row>
    <row r="104" spans="1:77" x14ac:dyDescent="0.2">
      <c r="A104" s="383" t="s">
        <v>373</v>
      </c>
      <c r="B104" s="383"/>
      <c r="C104" s="383"/>
      <c r="D104" s="383"/>
      <c r="E104" s="383"/>
      <c r="F104" s="383"/>
      <c r="G104" s="383"/>
      <c r="H104" s="383"/>
      <c r="I104" s="383"/>
      <c r="J104" s="383"/>
      <c r="K104" s="383"/>
      <c r="L104" s="383"/>
      <c r="M104" s="384"/>
      <c r="N104" s="234" t="s">
        <v>157</v>
      </c>
      <c r="O104" s="235"/>
      <c r="P104" s="235"/>
      <c r="Q104" s="235"/>
      <c r="R104" s="235"/>
      <c r="S104" s="235"/>
      <c r="T104" s="235"/>
      <c r="U104" s="235"/>
      <c r="V104" s="235"/>
      <c r="W104" s="235"/>
      <c r="X104" s="235"/>
      <c r="Y104" s="235"/>
      <c r="Z104" s="235"/>
      <c r="AA104" s="235"/>
      <c r="AB104" s="235"/>
      <c r="AC104" s="235">
        <v>111054</v>
      </c>
      <c r="AD104" s="235"/>
      <c r="AE104" s="235"/>
      <c r="AF104" s="235"/>
      <c r="AG104" s="235"/>
      <c r="AH104" s="235"/>
      <c r="AI104" s="235"/>
      <c r="AJ104" s="235"/>
      <c r="AK104" s="235"/>
      <c r="AL104" s="235"/>
      <c r="AM104" s="235"/>
      <c r="AN104" s="235"/>
      <c r="AO104" s="235"/>
      <c r="AP104" s="235"/>
      <c r="AQ104" s="235"/>
      <c r="AR104" s="397">
        <v>5000</v>
      </c>
      <c r="AS104" s="397"/>
      <c r="AT104" s="397"/>
      <c r="AU104" s="397"/>
      <c r="AV104" s="397"/>
      <c r="AW104" s="397"/>
      <c r="AX104" s="397"/>
      <c r="AY104" s="397"/>
      <c r="AZ104" s="397"/>
      <c r="BA104" s="397"/>
      <c r="BB104" s="397"/>
      <c r="BC104" s="94"/>
      <c r="BD104" s="94"/>
      <c r="BE104" s="94"/>
      <c r="BF104" s="94"/>
      <c r="BG104" s="397">
        <v>11388112</v>
      </c>
      <c r="BH104" s="397"/>
      <c r="BI104" s="397"/>
      <c r="BJ104" s="397"/>
      <c r="BK104" s="397"/>
      <c r="BL104" s="397"/>
      <c r="BM104" s="397"/>
      <c r="BN104" s="397"/>
      <c r="BO104" s="397"/>
      <c r="BP104" s="397"/>
      <c r="BQ104" s="397"/>
      <c r="BR104" s="94"/>
      <c r="BS104" s="94"/>
      <c r="BT104" s="94"/>
      <c r="BU104" s="94"/>
      <c r="BV104" s="79"/>
      <c r="BW104" s="79"/>
      <c r="BX104" s="79"/>
    </row>
    <row r="105" spans="1:77" x14ac:dyDescent="0.2">
      <c r="A105" s="540" t="s">
        <v>374</v>
      </c>
      <c r="B105" s="540"/>
      <c r="C105" s="540"/>
      <c r="D105" s="540"/>
      <c r="E105" s="540"/>
      <c r="F105" s="540"/>
      <c r="G105" s="540"/>
      <c r="H105" s="540"/>
      <c r="I105" s="540"/>
      <c r="J105" s="540"/>
      <c r="K105" s="540"/>
      <c r="L105" s="540"/>
      <c r="M105" s="541"/>
      <c r="N105" s="506" t="s">
        <v>400</v>
      </c>
      <c r="O105" s="507"/>
      <c r="P105" s="507"/>
      <c r="Q105" s="507"/>
      <c r="R105" s="507"/>
      <c r="S105" s="507"/>
      <c r="T105" s="507"/>
      <c r="U105" s="507"/>
      <c r="V105" s="507"/>
      <c r="W105" s="507"/>
      <c r="X105" s="507"/>
      <c r="Y105" s="507"/>
      <c r="Z105" s="507"/>
      <c r="AA105" s="507"/>
      <c r="AB105" s="507"/>
      <c r="AC105" s="507">
        <v>111054</v>
      </c>
      <c r="AD105" s="507"/>
      <c r="AE105" s="507"/>
      <c r="AF105" s="507"/>
      <c r="AG105" s="507"/>
      <c r="AH105" s="507"/>
      <c r="AI105" s="507"/>
      <c r="AJ105" s="507"/>
      <c r="AK105" s="507"/>
      <c r="AL105" s="507"/>
      <c r="AM105" s="507"/>
      <c r="AN105" s="507"/>
      <c r="AO105" s="507"/>
      <c r="AP105" s="507"/>
      <c r="AQ105" s="507"/>
      <c r="AR105" s="525">
        <v>5000</v>
      </c>
      <c r="AS105" s="525"/>
      <c r="AT105" s="525"/>
      <c r="AU105" s="525"/>
      <c r="AV105" s="525"/>
      <c r="AW105" s="525"/>
      <c r="AX105" s="525"/>
      <c r="AY105" s="525"/>
      <c r="AZ105" s="525"/>
      <c r="BA105" s="525"/>
      <c r="BB105" s="525"/>
      <c r="BC105" s="93"/>
      <c r="BD105" s="93"/>
      <c r="BE105" s="93"/>
      <c r="BF105" s="93"/>
      <c r="BG105" s="525">
        <v>13689671</v>
      </c>
      <c r="BH105" s="525"/>
      <c r="BI105" s="525"/>
      <c r="BJ105" s="525"/>
      <c r="BK105" s="525"/>
      <c r="BL105" s="525"/>
      <c r="BM105" s="525"/>
      <c r="BN105" s="525"/>
      <c r="BO105" s="525"/>
      <c r="BP105" s="525"/>
      <c r="BQ105" s="525"/>
      <c r="BR105" s="93"/>
      <c r="BS105" s="93"/>
      <c r="BT105" s="93"/>
      <c r="BU105" s="93"/>
    </row>
    <row r="106" spans="1:77" x14ac:dyDescent="0.2">
      <c r="BF106" s="24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542" t="s">
        <v>394</v>
      </c>
    </row>
  </sheetData>
  <mergeCells count="194">
    <mergeCell ref="BG105:BQ105"/>
    <mergeCell ref="BG104:BQ104"/>
    <mergeCell ref="BG103:BQ103"/>
    <mergeCell ref="BG102:BQ102"/>
    <mergeCell ref="BG101:BQ101"/>
    <mergeCell ref="N19:AG19"/>
    <mergeCell ref="AH19:BA19"/>
    <mergeCell ref="BB19:BN19"/>
    <mergeCell ref="A19:M19"/>
    <mergeCell ref="A105:M105"/>
    <mergeCell ref="N105:AB105"/>
    <mergeCell ref="AC105:AQ105"/>
    <mergeCell ref="AR105:BB105"/>
    <mergeCell ref="BG74:BU74"/>
    <mergeCell ref="A83:M83"/>
    <mergeCell ref="N83:W83"/>
    <mergeCell ref="AC83:AQ83"/>
    <mergeCell ref="AR83:BF83"/>
    <mergeCell ref="A96:M96"/>
    <mergeCell ref="N96:AB96"/>
    <mergeCell ref="AC96:AQ96"/>
    <mergeCell ref="AR96:BF96"/>
    <mergeCell ref="BG96:BP96"/>
    <mergeCell ref="A104:M104"/>
    <mergeCell ref="N104:AB104"/>
    <mergeCell ref="AC104:AQ104"/>
    <mergeCell ref="AR104:BB104"/>
    <mergeCell ref="N22:AG22"/>
    <mergeCell ref="AH22:BA22"/>
    <mergeCell ref="BB22:BN22"/>
    <mergeCell ref="A31:M31"/>
    <mergeCell ref="N31:AG31"/>
    <mergeCell ref="A30:M30"/>
    <mergeCell ref="N30:AG30"/>
    <mergeCell ref="AH31:AU31"/>
    <mergeCell ref="AH30:AU30"/>
    <mergeCell ref="AH29:AU29"/>
    <mergeCell ref="BB31:BN31"/>
    <mergeCell ref="BB30:BN30"/>
    <mergeCell ref="BB29:BN29"/>
    <mergeCell ref="BB28:BN28"/>
    <mergeCell ref="BB27:BN27"/>
    <mergeCell ref="AC95:AQ95"/>
    <mergeCell ref="AR95:BF95"/>
    <mergeCell ref="BG95:BP95"/>
    <mergeCell ref="BG99:BU100"/>
    <mergeCell ref="A101:M101"/>
    <mergeCell ref="A103:M103"/>
    <mergeCell ref="N103:AB103"/>
    <mergeCell ref="AC103:AQ103"/>
    <mergeCell ref="AR103:BB103"/>
    <mergeCell ref="N101:AB101"/>
    <mergeCell ref="AC101:AQ101"/>
    <mergeCell ref="A102:M102"/>
    <mergeCell ref="N102:AB102"/>
    <mergeCell ref="AC102:AQ102"/>
    <mergeCell ref="AR102:BB102"/>
    <mergeCell ref="BG73:BU73"/>
    <mergeCell ref="A71:M71"/>
    <mergeCell ref="N71:AB71"/>
    <mergeCell ref="AR70:BF70"/>
    <mergeCell ref="BG70:BU70"/>
    <mergeCell ref="A70:M70"/>
    <mergeCell ref="N70:AB70"/>
    <mergeCell ref="AC70:AQ70"/>
    <mergeCell ref="BG72:BU72"/>
    <mergeCell ref="AC71:AQ71"/>
    <mergeCell ref="AR71:BF71"/>
    <mergeCell ref="BG71:BU71"/>
    <mergeCell ref="A72:M72"/>
    <mergeCell ref="N72:AB72"/>
    <mergeCell ref="AC72:AQ72"/>
    <mergeCell ref="AR72:BF72"/>
    <mergeCell ref="AR68:BF69"/>
    <mergeCell ref="BG68:BU69"/>
    <mergeCell ref="AR101:BB101"/>
    <mergeCell ref="A99:M100"/>
    <mergeCell ref="N99:AB100"/>
    <mergeCell ref="AC99:AQ100"/>
    <mergeCell ref="AH20:BA20"/>
    <mergeCell ref="BB20:BN20"/>
    <mergeCell ref="A29:M29"/>
    <mergeCell ref="N29:AG29"/>
    <mergeCell ref="A25:M26"/>
    <mergeCell ref="N25:BU25"/>
    <mergeCell ref="N26:AG26"/>
    <mergeCell ref="AH26:BA26"/>
    <mergeCell ref="BB26:BU26"/>
    <mergeCell ref="A28:M28"/>
    <mergeCell ref="A27:M27"/>
    <mergeCell ref="A21:M21"/>
    <mergeCell ref="N21:AG21"/>
    <mergeCell ref="AH21:BA21"/>
    <mergeCell ref="BB21:BN21"/>
    <mergeCell ref="A77:M78"/>
    <mergeCell ref="N77:AB78"/>
    <mergeCell ref="AC77:AQ78"/>
    <mergeCell ref="AR77:BF78"/>
    <mergeCell ref="A74:M74"/>
    <mergeCell ref="N74:AB74"/>
    <mergeCell ref="AC74:AQ74"/>
    <mergeCell ref="AR74:BF74"/>
    <mergeCell ref="A73:M73"/>
    <mergeCell ref="N73:AB73"/>
    <mergeCell ref="AC73:AQ73"/>
    <mergeCell ref="AR73:BF73"/>
    <mergeCell ref="A87:BU87"/>
    <mergeCell ref="AR91:BF91"/>
    <mergeCell ref="A79:M79"/>
    <mergeCell ref="N79:W79"/>
    <mergeCell ref="AC79:AQ79"/>
    <mergeCell ref="AR79:BF79"/>
    <mergeCell ref="A82:M82"/>
    <mergeCell ref="N82:W82"/>
    <mergeCell ref="AC82:AQ82"/>
    <mergeCell ref="AR82:BF82"/>
    <mergeCell ref="A80:M80"/>
    <mergeCell ref="N80:W80"/>
    <mergeCell ref="AC80:AQ80"/>
    <mergeCell ref="AR80:BF80"/>
    <mergeCell ref="A81:M81"/>
    <mergeCell ref="N81:W81"/>
    <mergeCell ref="AC81:AQ81"/>
    <mergeCell ref="AR81:BF81"/>
    <mergeCell ref="A10:M10"/>
    <mergeCell ref="N10:AG10"/>
    <mergeCell ref="AH10:BA10"/>
    <mergeCell ref="BB10:BN10"/>
    <mergeCell ref="N27:AG27"/>
    <mergeCell ref="AH27:AU27"/>
    <mergeCell ref="N28:AG28"/>
    <mergeCell ref="AH28:AU28"/>
    <mergeCell ref="A11:M11"/>
    <mergeCell ref="N11:AG11"/>
    <mergeCell ref="AH11:BA11"/>
    <mergeCell ref="A12:M12"/>
    <mergeCell ref="N12:AG12"/>
    <mergeCell ref="AH12:BA12"/>
    <mergeCell ref="BB12:BN12"/>
    <mergeCell ref="BB11:BN11"/>
    <mergeCell ref="A16:M17"/>
    <mergeCell ref="A13:M13"/>
    <mergeCell ref="N13:AG13"/>
    <mergeCell ref="AH13:BA13"/>
    <mergeCell ref="BB13:BN13"/>
    <mergeCell ref="A22:M22"/>
    <mergeCell ref="A65:BU65"/>
    <mergeCell ref="A68:M69"/>
    <mergeCell ref="N68:AB69"/>
    <mergeCell ref="AC68:AQ69"/>
    <mergeCell ref="A20:M20"/>
    <mergeCell ref="N20:AG20"/>
    <mergeCell ref="A4:BU4"/>
    <mergeCell ref="A7:M8"/>
    <mergeCell ref="N7:BU7"/>
    <mergeCell ref="N8:AG8"/>
    <mergeCell ref="AH8:BA8"/>
    <mergeCell ref="BB8:BU8"/>
    <mergeCell ref="A9:M9"/>
    <mergeCell ref="N9:AG9"/>
    <mergeCell ref="AH9:BA9"/>
    <mergeCell ref="BB9:BN9"/>
    <mergeCell ref="A18:M18"/>
    <mergeCell ref="N18:AG18"/>
    <mergeCell ref="AH18:BA18"/>
    <mergeCell ref="BB18:BN18"/>
    <mergeCell ref="N16:BU16"/>
    <mergeCell ref="N17:AG17"/>
    <mergeCell ref="AH17:BA17"/>
    <mergeCell ref="BB17:BU17"/>
    <mergeCell ref="A93:M93"/>
    <mergeCell ref="N93:AB93"/>
    <mergeCell ref="AC93:AQ93"/>
    <mergeCell ref="AR93:BF93"/>
    <mergeCell ref="AR99:BF100"/>
    <mergeCell ref="A90:M91"/>
    <mergeCell ref="N90:AQ90"/>
    <mergeCell ref="AR90:BU90"/>
    <mergeCell ref="N91:AB91"/>
    <mergeCell ref="AC91:AQ91"/>
    <mergeCell ref="BG93:BP93"/>
    <mergeCell ref="A94:M94"/>
    <mergeCell ref="N94:AB94"/>
    <mergeCell ref="AC94:AQ94"/>
    <mergeCell ref="AR94:BF94"/>
    <mergeCell ref="BG94:BP94"/>
    <mergeCell ref="A92:M92"/>
    <mergeCell ref="N92:AB92"/>
    <mergeCell ref="AC92:AQ92"/>
    <mergeCell ref="AR92:BF92"/>
    <mergeCell ref="BG92:BP92"/>
    <mergeCell ref="BG91:BU91"/>
    <mergeCell ref="A95:M95"/>
    <mergeCell ref="N95:AB95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58"/>
  <sheetViews>
    <sheetView view="pageBreakPreview" zoomScaleNormal="100" zoomScaleSheetLayoutView="100" workbookViewId="0">
      <selection activeCell="R2" sqref="R2"/>
    </sheetView>
  </sheetViews>
  <sheetFormatPr defaultRowHeight="13" x14ac:dyDescent="0.2"/>
  <cols>
    <col min="1" max="60" width="1.26953125" style="81" customWidth="1"/>
    <col min="61" max="144" width="1.26953125" style="80" customWidth="1"/>
    <col min="145" max="169" width="2.08984375" style="80" customWidth="1"/>
    <col min="170" max="310" width="9" style="80"/>
    <col min="311" max="313" width="2.08984375" style="80" customWidth="1"/>
    <col min="314" max="314" width="1.26953125" style="80" customWidth="1"/>
    <col min="315" max="315" width="1.08984375" style="80" customWidth="1"/>
    <col min="316" max="318" width="2.08984375" style="80" customWidth="1"/>
    <col min="319" max="319" width="1.7265625" style="80" customWidth="1"/>
    <col min="320" max="320" width="0.6328125" style="80" customWidth="1"/>
    <col min="321" max="331" width="2.08984375" style="80" customWidth="1"/>
    <col min="332" max="333" width="1.26953125" style="80" customWidth="1"/>
    <col min="334" max="338" width="2.08984375" style="80" customWidth="1"/>
    <col min="339" max="339" width="1.26953125" style="80" customWidth="1"/>
    <col min="340" max="340" width="1.08984375" style="80" customWidth="1"/>
    <col min="341" max="342" width="1.26953125" style="80" customWidth="1"/>
    <col min="343" max="349" width="2.08984375" style="80" customWidth="1"/>
    <col min="350" max="351" width="1.26953125" style="80" customWidth="1"/>
    <col min="352" max="425" width="2.08984375" style="80" customWidth="1"/>
    <col min="426" max="566" width="9" style="80"/>
    <col min="567" max="569" width="2.08984375" style="80" customWidth="1"/>
    <col min="570" max="570" width="1.26953125" style="80" customWidth="1"/>
    <col min="571" max="571" width="1.08984375" style="80" customWidth="1"/>
    <col min="572" max="574" width="2.08984375" style="80" customWidth="1"/>
    <col min="575" max="575" width="1.7265625" style="80" customWidth="1"/>
    <col min="576" max="576" width="0.6328125" style="80" customWidth="1"/>
    <col min="577" max="587" width="2.08984375" style="80" customWidth="1"/>
    <col min="588" max="589" width="1.26953125" style="80" customWidth="1"/>
    <col min="590" max="594" width="2.08984375" style="80" customWidth="1"/>
    <col min="595" max="595" width="1.26953125" style="80" customWidth="1"/>
    <col min="596" max="596" width="1.08984375" style="80" customWidth="1"/>
    <col min="597" max="598" width="1.26953125" style="80" customWidth="1"/>
    <col min="599" max="605" width="2.08984375" style="80" customWidth="1"/>
    <col min="606" max="607" width="1.26953125" style="80" customWidth="1"/>
    <col min="608" max="681" width="2.08984375" style="80" customWidth="1"/>
    <col min="682" max="822" width="9" style="80"/>
    <col min="823" max="825" width="2.08984375" style="80" customWidth="1"/>
    <col min="826" max="826" width="1.26953125" style="80" customWidth="1"/>
    <col min="827" max="827" width="1.08984375" style="80" customWidth="1"/>
    <col min="828" max="830" width="2.08984375" style="80" customWidth="1"/>
    <col min="831" max="831" width="1.7265625" style="80" customWidth="1"/>
    <col min="832" max="832" width="0.6328125" style="80" customWidth="1"/>
    <col min="833" max="843" width="2.08984375" style="80" customWidth="1"/>
    <col min="844" max="845" width="1.26953125" style="80" customWidth="1"/>
    <col min="846" max="850" width="2.08984375" style="80" customWidth="1"/>
    <col min="851" max="851" width="1.26953125" style="80" customWidth="1"/>
    <col min="852" max="852" width="1.08984375" style="80" customWidth="1"/>
    <col min="853" max="854" width="1.26953125" style="80" customWidth="1"/>
    <col min="855" max="861" width="2.08984375" style="80" customWidth="1"/>
    <col min="862" max="863" width="1.26953125" style="80" customWidth="1"/>
    <col min="864" max="937" width="2.08984375" style="80" customWidth="1"/>
    <col min="938" max="1078" width="9" style="80"/>
    <col min="1079" max="1081" width="2.08984375" style="80" customWidth="1"/>
    <col min="1082" max="1082" width="1.26953125" style="80" customWidth="1"/>
    <col min="1083" max="1083" width="1.08984375" style="80" customWidth="1"/>
    <col min="1084" max="1086" width="2.08984375" style="80" customWidth="1"/>
    <col min="1087" max="1087" width="1.7265625" style="80" customWidth="1"/>
    <col min="1088" max="1088" width="0.6328125" style="80" customWidth="1"/>
    <col min="1089" max="1099" width="2.08984375" style="80" customWidth="1"/>
    <col min="1100" max="1101" width="1.26953125" style="80" customWidth="1"/>
    <col min="1102" max="1106" width="2.08984375" style="80" customWidth="1"/>
    <col min="1107" max="1107" width="1.26953125" style="80" customWidth="1"/>
    <col min="1108" max="1108" width="1.08984375" style="80" customWidth="1"/>
    <col min="1109" max="1110" width="1.26953125" style="80" customWidth="1"/>
    <col min="1111" max="1117" width="2.08984375" style="80" customWidth="1"/>
    <col min="1118" max="1119" width="1.26953125" style="80" customWidth="1"/>
    <col min="1120" max="1193" width="2.08984375" style="80" customWidth="1"/>
    <col min="1194" max="1334" width="9" style="80"/>
    <col min="1335" max="1337" width="2.08984375" style="80" customWidth="1"/>
    <col min="1338" max="1338" width="1.26953125" style="80" customWidth="1"/>
    <col min="1339" max="1339" width="1.08984375" style="80" customWidth="1"/>
    <col min="1340" max="1342" width="2.08984375" style="80" customWidth="1"/>
    <col min="1343" max="1343" width="1.7265625" style="80" customWidth="1"/>
    <col min="1344" max="1344" width="0.6328125" style="80" customWidth="1"/>
    <col min="1345" max="1355" width="2.08984375" style="80" customWidth="1"/>
    <col min="1356" max="1357" width="1.26953125" style="80" customWidth="1"/>
    <col min="1358" max="1362" width="2.08984375" style="80" customWidth="1"/>
    <col min="1363" max="1363" width="1.26953125" style="80" customWidth="1"/>
    <col min="1364" max="1364" width="1.08984375" style="80" customWidth="1"/>
    <col min="1365" max="1366" width="1.26953125" style="80" customWidth="1"/>
    <col min="1367" max="1373" width="2.08984375" style="80" customWidth="1"/>
    <col min="1374" max="1375" width="1.26953125" style="80" customWidth="1"/>
    <col min="1376" max="1449" width="2.08984375" style="80" customWidth="1"/>
    <col min="1450" max="1590" width="9" style="80"/>
    <col min="1591" max="1593" width="2.08984375" style="80" customWidth="1"/>
    <col min="1594" max="1594" width="1.26953125" style="80" customWidth="1"/>
    <col min="1595" max="1595" width="1.08984375" style="80" customWidth="1"/>
    <col min="1596" max="1598" width="2.08984375" style="80" customWidth="1"/>
    <col min="1599" max="1599" width="1.7265625" style="80" customWidth="1"/>
    <col min="1600" max="1600" width="0.6328125" style="80" customWidth="1"/>
    <col min="1601" max="1611" width="2.08984375" style="80" customWidth="1"/>
    <col min="1612" max="1613" width="1.26953125" style="80" customWidth="1"/>
    <col min="1614" max="1618" width="2.08984375" style="80" customWidth="1"/>
    <col min="1619" max="1619" width="1.26953125" style="80" customWidth="1"/>
    <col min="1620" max="1620" width="1.08984375" style="80" customWidth="1"/>
    <col min="1621" max="1622" width="1.26953125" style="80" customWidth="1"/>
    <col min="1623" max="1629" width="2.08984375" style="80" customWidth="1"/>
    <col min="1630" max="1631" width="1.26953125" style="80" customWidth="1"/>
    <col min="1632" max="1705" width="2.08984375" style="80" customWidth="1"/>
    <col min="1706" max="1846" width="9" style="80"/>
    <col min="1847" max="1849" width="2.08984375" style="80" customWidth="1"/>
    <col min="1850" max="1850" width="1.26953125" style="80" customWidth="1"/>
    <col min="1851" max="1851" width="1.08984375" style="80" customWidth="1"/>
    <col min="1852" max="1854" width="2.08984375" style="80" customWidth="1"/>
    <col min="1855" max="1855" width="1.7265625" style="80" customWidth="1"/>
    <col min="1856" max="1856" width="0.6328125" style="80" customWidth="1"/>
    <col min="1857" max="1867" width="2.08984375" style="80" customWidth="1"/>
    <col min="1868" max="1869" width="1.26953125" style="80" customWidth="1"/>
    <col min="1870" max="1874" width="2.08984375" style="80" customWidth="1"/>
    <col min="1875" max="1875" width="1.26953125" style="80" customWidth="1"/>
    <col min="1876" max="1876" width="1.08984375" style="80" customWidth="1"/>
    <col min="1877" max="1878" width="1.26953125" style="80" customWidth="1"/>
    <col min="1879" max="1885" width="2.08984375" style="80" customWidth="1"/>
    <col min="1886" max="1887" width="1.26953125" style="80" customWidth="1"/>
    <col min="1888" max="1961" width="2.08984375" style="80" customWidth="1"/>
    <col min="1962" max="2102" width="9" style="80"/>
    <col min="2103" max="2105" width="2.08984375" style="80" customWidth="1"/>
    <col min="2106" max="2106" width="1.26953125" style="80" customWidth="1"/>
    <col min="2107" max="2107" width="1.08984375" style="80" customWidth="1"/>
    <col min="2108" max="2110" width="2.08984375" style="80" customWidth="1"/>
    <col min="2111" max="2111" width="1.7265625" style="80" customWidth="1"/>
    <col min="2112" max="2112" width="0.6328125" style="80" customWidth="1"/>
    <col min="2113" max="2123" width="2.08984375" style="80" customWidth="1"/>
    <col min="2124" max="2125" width="1.26953125" style="80" customWidth="1"/>
    <col min="2126" max="2130" width="2.08984375" style="80" customWidth="1"/>
    <col min="2131" max="2131" width="1.26953125" style="80" customWidth="1"/>
    <col min="2132" max="2132" width="1.08984375" style="80" customWidth="1"/>
    <col min="2133" max="2134" width="1.26953125" style="80" customWidth="1"/>
    <col min="2135" max="2141" width="2.08984375" style="80" customWidth="1"/>
    <col min="2142" max="2143" width="1.26953125" style="80" customWidth="1"/>
    <col min="2144" max="2217" width="2.08984375" style="80" customWidth="1"/>
    <col min="2218" max="2358" width="9" style="80"/>
    <col min="2359" max="2361" width="2.08984375" style="80" customWidth="1"/>
    <col min="2362" max="2362" width="1.26953125" style="80" customWidth="1"/>
    <col min="2363" max="2363" width="1.08984375" style="80" customWidth="1"/>
    <col min="2364" max="2366" width="2.08984375" style="80" customWidth="1"/>
    <col min="2367" max="2367" width="1.7265625" style="80" customWidth="1"/>
    <col min="2368" max="2368" width="0.6328125" style="80" customWidth="1"/>
    <col min="2369" max="2379" width="2.08984375" style="80" customWidth="1"/>
    <col min="2380" max="2381" width="1.26953125" style="80" customWidth="1"/>
    <col min="2382" max="2386" width="2.08984375" style="80" customWidth="1"/>
    <col min="2387" max="2387" width="1.26953125" style="80" customWidth="1"/>
    <col min="2388" max="2388" width="1.08984375" style="80" customWidth="1"/>
    <col min="2389" max="2390" width="1.26953125" style="80" customWidth="1"/>
    <col min="2391" max="2397" width="2.08984375" style="80" customWidth="1"/>
    <col min="2398" max="2399" width="1.26953125" style="80" customWidth="1"/>
    <col min="2400" max="2473" width="2.08984375" style="80" customWidth="1"/>
    <col min="2474" max="2614" width="9" style="80"/>
    <col min="2615" max="2617" width="2.08984375" style="80" customWidth="1"/>
    <col min="2618" max="2618" width="1.26953125" style="80" customWidth="1"/>
    <col min="2619" max="2619" width="1.08984375" style="80" customWidth="1"/>
    <col min="2620" max="2622" width="2.08984375" style="80" customWidth="1"/>
    <col min="2623" max="2623" width="1.7265625" style="80" customWidth="1"/>
    <col min="2624" max="2624" width="0.6328125" style="80" customWidth="1"/>
    <col min="2625" max="2635" width="2.08984375" style="80" customWidth="1"/>
    <col min="2636" max="2637" width="1.26953125" style="80" customWidth="1"/>
    <col min="2638" max="2642" width="2.08984375" style="80" customWidth="1"/>
    <col min="2643" max="2643" width="1.26953125" style="80" customWidth="1"/>
    <col min="2644" max="2644" width="1.08984375" style="80" customWidth="1"/>
    <col min="2645" max="2646" width="1.26953125" style="80" customWidth="1"/>
    <col min="2647" max="2653" width="2.08984375" style="80" customWidth="1"/>
    <col min="2654" max="2655" width="1.26953125" style="80" customWidth="1"/>
    <col min="2656" max="2729" width="2.08984375" style="80" customWidth="1"/>
    <col min="2730" max="2870" width="9" style="80"/>
    <col min="2871" max="2873" width="2.08984375" style="80" customWidth="1"/>
    <col min="2874" max="2874" width="1.26953125" style="80" customWidth="1"/>
    <col min="2875" max="2875" width="1.08984375" style="80" customWidth="1"/>
    <col min="2876" max="2878" width="2.08984375" style="80" customWidth="1"/>
    <col min="2879" max="2879" width="1.7265625" style="80" customWidth="1"/>
    <col min="2880" max="2880" width="0.6328125" style="80" customWidth="1"/>
    <col min="2881" max="2891" width="2.08984375" style="80" customWidth="1"/>
    <col min="2892" max="2893" width="1.26953125" style="80" customWidth="1"/>
    <col min="2894" max="2898" width="2.08984375" style="80" customWidth="1"/>
    <col min="2899" max="2899" width="1.26953125" style="80" customWidth="1"/>
    <col min="2900" max="2900" width="1.08984375" style="80" customWidth="1"/>
    <col min="2901" max="2902" width="1.26953125" style="80" customWidth="1"/>
    <col min="2903" max="2909" width="2.08984375" style="80" customWidth="1"/>
    <col min="2910" max="2911" width="1.26953125" style="80" customWidth="1"/>
    <col min="2912" max="2985" width="2.08984375" style="80" customWidth="1"/>
    <col min="2986" max="3126" width="9" style="80"/>
    <col min="3127" max="3129" width="2.08984375" style="80" customWidth="1"/>
    <col min="3130" max="3130" width="1.26953125" style="80" customWidth="1"/>
    <col min="3131" max="3131" width="1.08984375" style="80" customWidth="1"/>
    <col min="3132" max="3134" width="2.08984375" style="80" customWidth="1"/>
    <col min="3135" max="3135" width="1.7265625" style="80" customWidth="1"/>
    <col min="3136" max="3136" width="0.6328125" style="80" customWidth="1"/>
    <col min="3137" max="3147" width="2.08984375" style="80" customWidth="1"/>
    <col min="3148" max="3149" width="1.26953125" style="80" customWidth="1"/>
    <col min="3150" max="3154" width="2.08984375" style="80" customWidth="1"/>
    <col min="3155" max="3155" width="1.26953125" style="80" customWidth="1"/>
    <col min="3156" max="3156" width="1.08984375" style="80" customWidth="1"/>
    <col min="3157" max="3158" width="1.26953125" style="80" customWidth="1"/>
    <col min="3159" max="3165" width="2.08984375" style="80" customWidth="1"/>
    <col min="3166" max="3167" width="1.26953125" style="80" customWidth="1"/>
    <col min="3168" max="3241" width="2.08984375" style="80" customWidth="1"/>
    <col min="3242" max="3382" width="9" style="80"/>
    <col min="3383" max="3385" width="2.08984375" style="80" customWidth="1"/>
    <col min="3386" max="3386" width="1.26953125" style="80" customWidth="1"/>
    <col min="3387" max="3387" width="1.08984375" style="80" customWidth="1"/>
    <col min="3388" max="3390" width="2.08984375" style="80" customWidth="1"/>
    <col min="3391" max="3391" width="1.7265625" style="80" customWidth="1"/>
    <col min="3392" max="3392" width="0.6328125" style="80" customWidth="1"/>
    <col min="3393" max="3403" width="2.08984375" style="80" customWidth="1"/>
    <col min="3404" max="3405" width="1.26953125" style="80" customWidth="1"/>
    <col min="3406" max="3410" width="2.08984375" style="80" customWidth="1"/>
    <col min="3411" max="3411" width="1.26953125" style="80" customWidth="1"/>
    <col min="3412" max="3412" width="1.08984375" style="80" customWidth="1"/>
    <col min="3413" max="3414" width="1.26953125" style="80" customWidth="1"/>
    <col min="3415" max="3421" width="2.08984375" style="80" customWidth="1"/>
    <col min="3422" max="3423" width="1.26953125" style="80" customWidth="1"/>
    <col min="3424" max="3497" width="2.08984375" style="80" customWidth="1"/>
    <col min="3498" max="3638" width="9" style="80"/>
    <col min="3639" max="3641" width="2.08984375" style="80" customWidth="1"/>
    <col min="3642" max="3642" width="1.26953125" style="80" customWidth="1"/>
    <col min="3643" max="3643" width="1.08984375" style="80" customWidth="1"/>
    <col min="3644" max="3646" width="2.08984375" style="80" customWidth="1"/>
    <col min="3647" max="3647" width="1.7265625" style="80" customWidth="1"/>
    <col min="3648" max="3648" width="0.6328125" style="80" customWidth="1"/>
    <col min="3649" max="3659" width="2.08984375" style="80" customWidth="1"/>
    <col min="3660" max="3661" width="1.26953125" style="80" customWidth="1"/>
    <col min="3662" max="3666" width="2.08984375" style="80" customWidth="1"/>
    <col min="3667" max="3667" width="1.26953125" style="80" customWidth="1"/>
    <col min="3668" max="3668" width="1.08984375" style="80" customWidth="1"/>
    <col min="3669" max="3670" width="1.26953125" style="80" customWidth="1"/>
    <col min="3671" max="3677" width="2.08984375" style="80" customWidth="1"/>
    <col min="3678" max="3679" width="1.26953125" style="80" customWidth="1"/>
    <col min="3680" max="3753" width="2.08984375" style="80" customWidth="1"/>
    <col min="3754" max="3894" width="9" style="80"/>
    <col min="3895" max="3897" width="2.08984375" style="80" customWidth="1"/>
    <col min="3898" max="3898" width="1.26953125" style="80" customWidth="1"/>
    <col min="3899" max="3899" width="1.08984375" style="80" customWidth="1"/>
    <col min="3900" max="3902" width="2.08984375" style="80" customWidth="1"/>
    <col min="3903" max="3903" width="1.7265625" style="80" customWidth="1"/>
    <col min="3904" max="3904" width="0.6328125" style="80" customWidth="1"/>
    <col min="3905" max="3915" width="2.08984375" style="80" customWidth="1"/>
    <col min="3916" max="3917" width="1.26953125" style="80" customWidth="1"/>
    <col min="3918" max="3922" width="2.08984375" style="80" customWidth="1"/>
    <col min="3923" max="3923" width="1.26953125" style="80" customWidth="1"/>
    <col min="3924" max="3924" width="1.08984375" style="80" customWidth="1"/>
    <col min="3925" max="3926" width="1.26953125" style="80" customWidth="1"/>
    <col min="3927" max="3933" width="2.08984375" style="80" customWidth="1"/>
    <col min="3934" max="3935" width="1.26953125" style="80" customWidth="1"/>
    <col min="3936" max="4009" width="2.08984375" style="80" customWidth="1"/>
    <col min="4010" max="4150" width="9" style="80"/>
    <col min="4151" max="4153" width="2.08984375" style="80" customWidth="1"/>
    <col min="4154" max="4154" width="1.26953125" style="80" customWidth="1"/>
    <col min="4155" max="4155" width="1.08984375" style="80" customWidth="1"/>
    <col min="4156" max="4158" width="2.08984375" style="80" customWidth="1"/>
    <col min="4159" max="4159" width="1.7265625" style="80" customWidth="1"/>
    <col min="4160" max="4160" width="0.6328125" style="80" customWidth="1"/>
    <col min="4161" max="4171" width="2.08984375" style="80" customWidth="1"/>
    <col min="4172" max="4173" width="1.26953125" style="80" customWidth="1"/>
    <col min="4174" max="4178" width="2.08984375" style="80" customWidth="1"/>
    <col min="4179" max="4179" width="1.26953125" style="80" customWidth="1"/>
    <col min="4180" max="4180" width="1.08984375" style="80" customWidth="1"/>
    <col min="4181" max="4182" width="1.26953125" style="80" customWidth="1"/>
    <col min="4183" max="4189" width="2.08984375" style="80" customWidth="1"/>
    <col min="4190" max="4191" width="1.26953125" style="80" customWidth="1"/>
    <col min="4192" max="4265" width="2.08984375" style="80" customWidth="1"/>
    <col min="4266" max="4406" width="9" style="80"/>
    <col min="4407" max="4409" width="2.08984375" style="80" customWidth="1"/>
    <col min="4410" max="4410" width="1.26953125" style="80" customWidth="1"/>
    <col min="4411" max="4411" width="1.08984375" style="80" customWidth="1"/>
    <col min="4412" max="4414" width="2.08984375" style="80" customWidth="1"/>
    <col min="4415" max="4415" width="1.7265625" style="80" customWidth="1"/>
    <col min="4416" max="4416" width="0.6328125" style="80" customWidth="1"/>
    <col min="4417" max="4427" width="2.08984375" style="80" customWidth="1"/>
    <col min="4428" max="4429" width="1.26953125" style="80" customWidth="1"/>
    <col min="4430" max="4434" width="2.08984375" style="80" customWidth="1"/>
    <col min="4435" max="4435" width="1.26953125" style="80" customWidth="1"/>
    <col min="4436" max="4436" width="1.08984375" style="80" customWidth="1"/>
    <col min="4437" max="4438" width="1.26953125" style="80" customWidth="1"/>
    <col min="4439" max="4445" width="2.08984375" style="80" customWidth="1"/>
    <col min="4446" max="4447" width="1.26953125" style="80" customWidth="1"/>
    <col min="4448" max="4521" width="2.08984375" style="80" customWidth="1"/>
    <col min="4522" max="4662" width="9" style="80"/>
    <col min="4663" max="4665" width="2.08984375" style="80" customWidth="1"/>
    <col min="4666" max="4666" width="1.26953125" style="80" customWidth="1"/>
    <col min="4667" max="4667" width="1.08984375" style="80" customWidth="1"/>
    <col min="4668" max="4670" width="2.08984375" style="80" customWidth="1"/>
    <col min="4671" max="4671" width="1.7265625" style="80" customWidth="1"/>
    <col min="4672" max="4672" width="0.6328125" style="80" customWidth="1"/>
    <col min="4673" max="4683" width="2.08984375" style="80" customWidth="1"/>
    <col min="4684" max="4685" width="1.26953125" style="80" customWidth="1"/>
    <col min="4686" max="4690" width="2.08984375" style="80" customWidth="1"/>
    <col min="4691" max="4691" width="1.26953125" style="80" customWidth="1"/>
    <col min="4692" max="4692" width="1.08984375" style="80" customWidth="1"/>
    <col min="4693" max="4694" width="1.26953125" style="80" customWidth="1"/>
    <col min="4695" max="4701" width="2.08984375" style="80" customWidth="1"/>
    <col min="4702" max="4703" width="1.26953125" style="80" customWidth="1"/>
    <col min="4704" max="4777" width="2.08984375" style="80" customWidth="1"/>
    <col min="4778" max="4918" width="9" style="80"/>
    <col min="4919" max="4921" width="2.08984375" style="80" customWidth="1"/>
    <col min="4922" max="4922" width="1.26953125" style="80" customWidth="1"/>
    <col min="4923" max="4923" width="1.08984375" style="80" customWidth="1"/>
    <col min="4924" max="4926" width="2.08984375" style="80" customWidth="1"/>
    <col min="4927" max="4927" width="1.7265625" style="80" customWidth="1"/>
    <col min="4928" max="4928" width="0.6328125" style="80" customWidth="1"/>
    <col min="4929" max="4939" width="2.08984375" style="80" customWidth="1"/>
    <col min="4940" max="4941" width="1.26953125" style="80" customWidth="1"/>
    <col min="4942" max="4946" width="2.08984375" style="80" customWidth="1"/>
    <col min="4947" max="4947" width="1.26953125" style="80" customWidth="1"/>
    <col min="4948" max="4948" width="1.08984375" style="80" customWidth="1"/>
    <col min="4949" max="4950" width="1.26953125" style="80" customWidth="1"/>
    <col min="4951" max="4957" width="2.08984375" style="80" customWidth="1"/>
    <col min="4958" max="4959" width="1.26953125" style="80" customWidth="1"/>
    <col min="4960" max="5033" width="2.08984375" style="80" customWidth="1"/>
    <col min="5034" max="5174" width="9" style="80"/>
    <col min="5175" max="5177" width="2.08984375" style="80" customWidth="1"/>
    <col min="5178" max="5178" width="1.26953125" style="80" customWidth="1"/>
    <col min="5179" max="5179" width="1.08984375" style="80" customWidth="1"/>
    <col min="5180" max="5182" width="2.08984375" style="80" customWidth="1"/>
    <col min="5183" max="5183" width="1.7265625" style="80" customWidth="1"/>
    <col min="5184" max="5184" width="0.6328125" style="80" customWidth="1"/>
    <col min="5185" max="5195" width="2.08984375" style="80" customWidth="1"/>
    <col min="5196" max="5197" width="1.26953125" style="80" customWidth="1"/>
    <col min="5198" max="5202" width="2.08984375" style="80" customWidth="1"/>
    <col min="5203" max="5203" width="1.26953125" style="80" customWidth="1"/>
    <col min="5204" max="5204" width="1.08984375" style="80" customWidth="1"/>
    <col min="5205" max="5206" width="1.26953125" style="80" customWidth="1"/>
    <col min="5207" max="5213" width="2.08984375" style="80" customWidth="1"/>
    <col min="5214" max="5215" width="1.26953125" style="80" customWidth="1"/>
    <col min="5216" max="5289" width="2.08984375" style="80" customWidth="1"/>
    <col min="5290" max="5430" width="9" style="80"/>
    <col min="5431" max="5433" width="2.08984375" style="80" customWidth="1"/>
    <col min="5434" max="5434" width="1.26953125" style="80" customWidth="1"/>
    <col min="5435" max="5435" width="1.08984375" style="80" customWidth="1"/>
    <col min="5436" max="5438" width="2.08984375" style="80" customWidth="1"/>
    <col min="5439" max="5439" width="1.7265625" style="80" customWidth="1"/>
    <col min="5440" max="5440" width="0.6328125" style="80" customWidth="1"/>
    <col min="5441" max="5451" width="2.08984375" style="80" customWidth="1"/>
    <col min="5452" max="5453" width="1.26953125" style="80" customWidth="1"/>
    <col min="5454" max="5458" width="2.08984375" style="80" customWidth="1"/>
    <col min="5459" max="5459" width="1.26953125" style="80" customWidth="1"/>
    <col min="5460" max="5460" width="1.08984375" style="80" customWidth="1"/>
    <col min="5461" max="5462" width="1.26953125" style="80" customWidth="1"/>
    <col min="5463" max="5469" width="2.08984375" style="80" customWidth="1"/>
    <col min="5470" max="5471" width="1.26953125" style="80" customWidth="1"/>
    <col min="5472" max="5545" width="2.08984375" style="80" customWidth="1"/>
    <col min="5546" max="5686" width="9" style="80"/>
    <col min="5687" max="5689" width="2.08984375" style="80" customWidth="1"/>
    <col min="5690" max="5690" width="1.26953125" style="80" customWidth="1"/>
    <col min="5691" max="5691" width="1.08984375" style="80" customWidth="1"/>
    <col min="5692" max="5694" width="2.08984375" style="80" customWidth="1"/>
    <col min="5695" max="5695" width="1.7265625" style="80" customWidth="1"/>
    <col min="5696" max="5696" width="0.6328125" style="80" customWidth="1"/>
    <col min="5697" max="5707" width="2.08984375" style="80" customWidth="1"/>
    <col min="5708" max="5709" width="1.26953125" style="80" customWidth="1"/>
    <col min="5710" max="5714" width="2.08984375" style="80" customWidth="1"/>
    <col min="5715" max="5715" width="1.26953125" style="80" customWidth="1"/>
    <col min="5716" max="5716" width="1.08984375" style="80" customWidth="1"/>
    <col min="5717" max="5718" width="1.26953125" style="80" customWidth="1"/>
    <col min="5719" max="5725" width="2.08984375" style="80" customWidth="1"/>
    <col min="5726" max="5727" width="1.26953125" style="80" customWidth="1"/>
    <col min="5728" max="5801" width="2.08984375" style="80" customWidth="1"/>
    <col min="5802" max="5942" width="9" style="80"/>
    <col min="5943" max="5945" width="2.08984375" style="80" customWidth="1"/>
    <col min="5946" max="5946" width="1.26953125" style="80" customWidth="1"/>
    <col min="5947" max="5947" width="1.08984375" style="80" customWidth="1"/>
    <col min="5948" max="5950" width="2.08984375" style="80" customWidth="1"/>
    <col min="5951" max="5951" width="1.7265625" style="80" customWidth="1"/>
    <col min="5952" max="5952" width="0.6328125" style="80" customWidth="1"/>
    <col min="5953" max="5963" width="2.08984375" style="80" customWidth="1"/>
    <col min="5964" max="5965" width="1.26953125" style="80" customWidth="1"/>
    <col min="5966" max="5970" width="2.08984375" style="80" customWidth="1"/>
    <col min="5971" max="5971" width="1.26953125" style="80" customWidth="1"/>
    <col min="5972" max="5972" width="1.08984375" style="80" customWidth="1"/>
    <col min="5973" max="5974" width="1.26953125" style="80" customWidth="1"/>
    <col min="5975" max="5981" width="2.08984375" style="80" customWidth="1"/>
    <col min="5982" max="5983" width="1.26953125" style="80" customWidth="1"/>
    <col min="5984" max="6057" width="2.08984375" style="80" customWidth="1"/>
    <col min="6058" max="6198" width="9" style="80"/>
    <col min="6199" max="6201" width="2.08984375" style="80" customWidth="1"/>
    <col min="6202" max="6202" width="1.26953125" style="80" customWidth="1"/>
    <col min="6203" max="6203" width="1.08984375" style="80" customWidth="1"/>
    <col min="6204" max="6206" width="2.08984375" style="80" customWidth="1"/>
    <col min="6207" max="6207" width="1.7265625" style="80" customWidth="1"/>
    <col min="6208" max="6208" width="0.6328125" style="80" customWidth="1"/>
    <col min="6209" max="6219" width="2.08984375" style="80" customWidth="1"/>
    <col min="6220" max="6221" width="1.26953125" style="80" customWidth="1"/>
    <col min="6222" max="6226" width="2.08984375" style="80" customWidth="1"/>
    <col min="6227" max="6227" width="1.26953125" style="80" customWidth="1"/>
    <col min="6228" max="6228" width="1.08984375" style="80" customWidth="1"/>
    <col min="6229" max="6230" width="1.26953125" style="80" customWidth="1"/>
    <col min="6231" max="6237" width="2.08984375" style="80" customWidth="1"/>
    <col min="6238" max="6239" width="1.26953125" style="80" customWidth="1"/>
    <col min="6240" max="6313" width="2.08984375" style="80" customWidth="1"/>
    <col min="6314" max="6454" width="9" style="80"/>
    <col min="6455" max="6457" width="2.08984375" style="80" customWidth="1"/>
    <col min="6458" max="6458" width="1.26953125" style="80" customWidth="1"/>
    <col min="6459" max="6459" width="1.08984375" style="80" customWidth="1"/>
    <col min="6460" max="6462" width="2.08984375" style="80" customWidth="1"/>
    <col min="6463" max="6463" width="1.7265625" style="80" customWidth="1"/>
    <col min="6464" max="6464" width="0.6328125" style="80" customWidth="1"/>
    <col min="6465" max="6475" width="2.08984375" style="80" customWidth="1"/>
    <col min="6476" max="6477" width="1.26953125" style="80" customWidth="1"/>
    <col min="6478" max="6482" width="2.08984375" style="80" customWidth="1"/>
    <col min="6483" max="6483" width="1.26953125" style="80" customWidth="1"/>
    <col min="6484" max="6484" width="1.08984375" style="80" customWidth="1"/>
    <col min="6485" max="6486" width="1.26953125" style="80" customWidth="1"/>
    <col min="6487" max="6493" width="2.08984375" style="80" customWidth="1"/>
    <col min="6494" max="6495" width="1.26953125" style="80" customWidth="1"/>
    <col min="6496" max="6569" width="2.08984375" style="80" customWidth="1"/>
    <col min="6570" max="6710" width="9" style="80"/>
    <col min="6711" max="6713" width="2.08984375" style="80" customWidth="1"/>
    <col min="6714" max="6714" width="1.26953125" style="80" customWidth="1"/>
    <col min="6715" max="6715" width="1.08984375" style="80" customWidth="1"/>
    <col min="6716" max="6718" width="2.08984375" style="80" customWidth="1"/>
    <col min="6719" max="6719" width="1.7265625" style="80" customWidth="1"/>
    <col min="6720" max="6720" width="0.6328125" style="80" customWidth="1"/>
    <col min="6721" max="6731" width="2.08984375" style="80" customWidth="1"/>
    <col min="6732" max="6733" width="1.26953125" style="80" customWidth="1"/>
    <col min="6734" max="6738" width="2.08984375" style="80" customWidth="1"/>
    <col min="6739" max="6739" width="1.26953125" style="80" customWidth="1"/>
    <col min="6740" max="6740" width="1.08984375" style="80" customWidth="1"/>
    <col min="6741" max="6742" width="1.26953125" style="80" customWidth="1"/>
    <col min="6743" max="6749" width="2.08984375" style="80" customWidth="1"/>
    <col min="6750" max="6751" width="1.26953125" style="80" customWidth="1"/>
    <col min="6752" max="6825" width="2.08984375" style="80" customWidth="1"/>
    <col min="6826" max="6966" width="9" style="80"/>
    <col min="6967" max="6969" width="2.08984375" style="80" customWidth="1"/>
    <col min="6970" max="6970" width="1.26953125" style="80" customWidth="1"/>
    <col min="6971" max="6971" width="1.08984375" style="80" customWidth="1"/>
    <col min="6972" max="6974" width="2.08984375" style="80" customWidth="1"/>
    <col min="6975" max="6975" width="1.7265625" style="80" customWidth="1"/>
    <col min="6976" max="6976" width="0.6328125" style="80" customWidth="1"/>
    <col min="6977" max="6987" width="2.08984375" style="80" customWidth="1"/>
    <col min="6988" max="6989" width="1.26953125" style="80" customWidth="1"/>
    <col min="6990" max="6994" width="2.08984375" style="80" customWidth="1"/>
    <col min="6995" max="6995" width="1.26953125" style="80" customWidth="1"/>
    <col min="6996" max="6996" width="1.08984375" style="80" customWidth="1"/>
    <col min="6997" max="6998" width="1.26953125" style="80" customWidth="1"/>
    <col min="6999" max="7005" width="2.08984375" style="80" customWidth="1"/>
    <col min="7006" max="7007" width="1.26953125" style="80" customWidth="1"/>
    <col min="7008" max="7081" width="2.08984375" style="80" customWidth="1"/>
    <col min="7082" max="7222" width="9" style="80"/>
    <col min="7223" max="7225" width="2.08984375" style="80" customWidth="1"/>
    <col min="7226" max="7226" width="1.26953125" style="80" customWidth="1"/>
    <col min="7227" max="7227" width="1.08984375" style="80" customWidth="1"/>
    <col min="7228" max="7230" width="2.08984375" style="80" customWidth="1"/>
    <col min="7231" max="7231" width="1.7265625" style="80" customWidth="1"/>
    <col min="7232" max="7232" width="0.6328125" style="80" customWidth="1"/>
    <col min="7233" max="7243" width="2.08984375" style="80" customWidth="1"/>
    <col min="7244" max="7245" width="1.26953125" style="80" customWidth="1"/>
    <col min="7246" max="7250" width="2.08984375" style="80" customWidth="1"/>
    <col min="7251" max="7251" width="1.26953125" style="80" customWidth="1"/>
    <col min="7252" max="7252" width="1.08984375" style="80" customWidth="1"/>
    <col min="7253" max="7254" width="1.26953125" style="80" customWidth="1"/>
    <col min="7255" max="7261" width="2.08984375" style="80" customWidth="1"/>
    <col min="7262" max="7263" width="1.26953125" style="80" customWidth="1"/>
    <col min="7264" max="7337" width="2.08984375" style="80" customWidth="1"/>
    <col min="7338" max="7478" width="9" style="80"/>
    <col min="7479" max="7481" width="2.08984375" style="80" customWidth="1"/>
    <col min="7482" max="7482" width="1.26953125" style="80" customWidth="1"/>
    <col min="7483" max="7483" width="1.08984375" style="80" customWidth="1"/>
    <col min="7484" max="7486" width="2.08984375" style="80" customWidth="1"/>
    <col min="7487" max="7487" width="1.7265625" style="80" customWidth="1"/>
    <col min="7488" max="7488" width="0.6328125" style="80" customWidth="1"/>
    <col min="7489" max="7499" width="2.08984375" style="80" customWidth="1"/>
    <col min="7500" max="7501" width="1.26953125" style="80" customWidth="1"/>
    <col min="7502" max="7506" width="2.08984375" style="80" customWidth="1"/>
    <col min="7507" max="7507" width="1.26953125" style="80" customWidth="1"/>
    <col min="7508" max="7508" width="1.08984375" style="80" customWidth="1"/>
    <col min="7509" max="7510" width="1.26953125" style="80" customWidth="1"/>
    <col min="7511" max="7517" width="2.08984375" style="80" customWidth="1"/>
    <col min="7518" max="7519" width="1.26953125" style="80" customWidth="1"/>
    <col min="7520" max="7593" width="2.08984375" style="80" customWidth="1"/>
    <col min="7594" max="7734" width="9" style="80"/>
    <col min="7735" max="7737" width="2.08984375" style="80" customWidth="1"/>
    <col min="7738" max="7738" width="1.26953125" style="80" customWidth="1"/>
    <col min="7739" max="7739" width="1.08984375" style="80" customWidth="1"/>
    <col min="7740" max="7742" width="2.08984375" style="80" customWidth="1"/>
    <col min="7743" max="7743" width="1.7265625" style="80" customWidth="1"/>
    <col min="7744" max="7744" width="0.6328125" style="80" customWidth="1"/>
    <col min="7745" max="7755" width="2.08984375" style="80" customWidth="1"/>
    <col min="7756" max="7757" width="1.26953125" style="80" customWidth="1"/>
    <col min="7758" max="7762" width="2.08984375" style="80" customWidth="1"/>
    <col min="7763" max="7763" width="1.26953125" style="80" customWidth="1"/>
    <col min="7764" max="7764" width="1.08984375" style="80" customWidth="1"/>
    <col min="7765" max="7766" width="1.26953125" style="80" customWidth="1"/>
    <col min="7767" max="7773" width="2.08984375" style="80" customWidth="1"/>
    <col min="7774" max="7775" width="1.26953125" style="80" customWidth="1"/>
    <col min="7776" max="7849" width="2.08984375" style="80" customWidth="1"/>
    <col min="7850" max="7990" width="9" style="80"/>
    <col min="7991" max="7993" width="2.08984375" style="80" customWidth="1"/>
    <col min="7994" max="7994" width="1.26953125" style="80" customWidth="1"/>
    <col min="7995" max="7995" width="1.08984375" style="80" customWidth="1"/>
    <col min="7996" max="7998" width="2.08984375" style="80" customWidth="1"/>
    <col min="7999" max="7999" width="1.7265625" style="80" customWidth="1"/>
    <col min="8000" max="8000" width="0.6328125" style="80" customWidth="1"/>
    <col min="8001" max="8011" width="2.08984375" style="80" customWidth="1"/>
    <col min="8012" max="8013" width="1.26953125" style="80" customWidth="1"/>
    <col min="8014" max="8018" width="2.08984375" style="80" customWidth="1"/>
    <col min="8019" max="8019" width="1.26953125" style="80" customWidth="1"/>
    <col min="8020" max="8020" width="1.08984375" style="80" customWidth="1"/>
    <col min="8021" max="8022" width="1.26953125" style="80" customWidth="1"/>
    <col min="8023" max="8029" width="2.08984375" style="80" customWidth="1"/>
    <col min="8030" max="8031" width="1.26953125" style="80" customWidth="1"/>
    <col min="8032" max="8105" width="2.08984375" style="80" customWidth="1"/>
    <col min="8106" max="8246" width="9" style="80"/>
    <col min="8247" max="8249" width="2.08984375" style="80" customWidth="1"/>
    <col min="8250" max="8250" width="1.26953125" style="80" customWidth="1"/>
    <col min="8251" max="8251" width="1.08984375" style="80" customWidth="1"/>
    <col min="8252" max="8254" width="2.08984375" style="80" customWidth="1"/>
    <col min="8255" max="8255" width="1.7265625" style="80" customWidth="1"/>
    <col min="8256" max="8256" width="0.6328125" style="80" customWidth="1"/>
    <col min="8257" max="8267" width="2.08984375" style="80" customWidth="1"/>
    <col min="8268" max="8269" width="1.26953125" style="80" customWidth="1"/>
    <col min="8270" max="8274" width="2.08984375" style="80" customWidth="1"/>
    <col min="8275" max="8275" width="1.26953125" style="80" customWidth="1"/>
    <col min="8276" max="8276" width="1.08984375" style="80" customWidth="1"/>
    <col min="8277" max="8278" width="1.26953125" style="80" customWidth="1"/>
    <col min="8279" max="8285" width="2.08984375" style="80" customWidth="1"/>
    <col min="8286" max="8287" width="1.26953125" style="80" customWidth="1"/>
    <col min="8288" max="8361" width="2.08984375" style="80" customWidth="1"/>
    <col min="8362" max="8502" width="9" style="80"/>
    <col min="8503" max="8505" width="2.08984375" style="80" customWidth="1"/>
    <col min="8506" max="8506" width="1.26953125" style="80" customWidth="1"/>
    <col min="8507" max="8507" width="1.08984375" style="80" customWidth="1"/>
    <col min="8508" max="8510" width="2.08984375" style="80" customWidth="1"/>
    <col min="8511" max="8511" width="1.7265625" style="80" customWidth="1"/>
    <col min="8512" max="8512" width="0.6328125" style="80" customWidth="1"/>
    <col min="8513" max="8523" width="2.08984375" style="80" customWidth="1"/>
    <col min="8524" max="8525" width="1.26953125" style="80" customWidth="1"/>
    <col min="8526" max="8530" width="2.08984375" style="80" customWidth="1"/>
    <col min="8531" max="8531" width="1.26953125" style="80" customWidth="1"/>
    <col min="8532" max="8532" width="1.08984375" style="80" customWidth="1"/>
    <col min="8533" max="8534" width="1.26953125" style="80" customWidth="1"/>
    <col min="8535" max="8541" width="2.08984375" style="80" customWidth="1"/>
    <col min="8542" max="8543" width="1.26953125" style="80" customWidth="1"/>
    <col min="8544" max="8617" width="2.08984375" style="80" customWidth="1"/>
    <col min="8618" max="8758" width="9" style="80"/>
    <col min="8759" max="8761" width="2.08984375" style="80" customWidth="1"/>
    <col min="8762" max="8762" width="1.26953125" style="80" customWidth="1"/>
    <col min="8763" max="8763" width="1.08984375" style="80" customWidth="1"/>
    <col min="8764" max="8766" width="2.08984375" style="80" customWidth="1"/>
    <col min="8767" max="8767" width="1.7265625" style="80" customWidth="1"/>
    <col min="8768" max="8768" width="0.6328125" style="80" customWidth="1"/>
    <col min="8769" max="8779" width="2.08984375" style="80" customWidth="1"/>
    <col min="8780" max="8781" width="1.26953125" style="80" customWidth="1"/>
    <col min="8782" max="8786" width="2.08984375" style="80" customWidth="1"/>
    <col min="8787" max="8787" width="1.26953125" style="80" customWidth="1"/>
    <col min="8788" max="8788" width="1.08984375" style="80" customWidth="1"/>
    <col min="8789" max="8790" width="1.26953125" style="80" customWidth="1"/>
    <col min="8791" max="8797" width="2.08984375" style="80" customWidth="1"/>
    <col min="8798" max="8799" width="1.26953125" style="80" customWidth="1"/>
    <col min="8800" max="8873" width="2.08984375" style="80" customWidth="1"/>
    <col min="8874" max="9014" width="9" style="80"/>
    <col min="9015" max="9017" width="2.08984375" style="80" customWidth="1"/>
    <col min="9018" max="9018" width="1.26953125" style="80" customWidth="1"/>
    <col min="9019" max="9019" width="1.08984375" style="80" customWidth="1"/>
    <col min="9020" max="9022" width="2.08984375" style="80" customWidth="1"/>
    <col min="9023" max="9023" width="1.7265625" style="80" customWidth="1"/>
    <col min="9024" max="9024" width="0.6328125" style="80" customWidth="1"/>
    <col min="9025" max="9035" width="2.08984375" style="80" customWidth="1"/>
    <col min="9036" max="9037" width="1.26953125" style="80" customWidth="1"/>
    <col min="9038" max="9042" width="2.08984375" style="80" customWidth="1"/>
    <col min="9043" max="9043" width="1.26953125" style="80" customWidth="1"/>
    <col min="9044" max="9044" width="1.08984375" style="80" customWidth="1"/>
    <col min="9045" max="9046" width="1.26953125" style="80" customWidth="1"/>
    <col min="9047" max="9053" width="2.08984375" style="80" customWidth="1"/>
    <col min="9054" max="9055" width="1.26953125" style="80" customWidth="1"/>
    <col min="9056" max="9129" width="2.08984375" style="80" customWidth="1"/>
    <col min="9130" max="9270" width="9" style="80"/>
    <col min="9271" max="9273" width="2.08984375" style="80" customWidth="1"/>
    <col min="9274" max="9274" width="1.26953125" style="80" customWidth="1"/>
    <col min="9275" max="9275" width="1.08984375" style="80" customWidth="1"/>
    <col min="9276" max="9278" width="2.08984375" style="80" customWidth="1"/>
    <col min="9279" max="9279" width="1.7265625" style="80" customWidth="1"/>
    <col min="9280" max="9280" width="0.6328125" style="80" customWidth="1"/>
    <col min="9281" max="9291" width="2.08984375" style="80" customWidth="1"/>
    <col min="9292" max="9293" width="1.26953125" style="80" customWidth="1"/>
    <col min="9294" max="9298" width="2.08984375" style="80" customWidth="1"/>
    <col min="9299" max="9299" width="1.26953125" style="80" customWidth="1"/>
    <col min="9300" max="9300" width="1.08984375" style="80" customWidth="1"/>
    <col min="9301" max="9302" width="1.26953125" style="80" customWidth="1"/>
    <col min="9303" max="9309" width="2.08984375" style="80" customWidth="1"/>
    <col min="9310" max="9311" width="1.26953125" style="80" customWidth="1"/>
    <col min="9312" max="9385" width="2.08984375" style="80" customWidth="1"/>
    <col min="9386" max="9526" width="9" style="80"/>
    <col min="9527" max="9529" width="2.08984375" style="80" customWidth="1"/>
    <col min="9530" max="9530" width="1.26953125" style="80" customWidth="1"/>
    <col min="9531" max="9531" width="1.08984375" style="80" customWidth="1"/>
    <col min="9532" max="9534" width="2.08984375" style="80" customWidth="1"/>
    <col min="9535" max="9535" width="1.7265625" style="80" customWidth="1"/>
    <col min="9536" max="9536" width="0.6328125" style="80" customWidth="1"/>
    <col min="9537" max="9547" width="2.08984375" style="80" customWidth="1"/>
    <col min="9548" max="9549" width="1.26953125" style="80" customWidth="1"/>
    <col min="9550" max="9554" width="2.08984375" style="80" customWidth="1"/>
    <col min="9555" max="9555" width="1.26953125" style="80" customWidth="1"/>
    <col min="9556" max="9556" width="1.08984375" style="80" customWidth="1"/>
    <col min="9557" max="9558" width="1.26953125" style="80" customWidth="1"/>
    <col min="9559" max="9565" width="2.08984375" style="80" customWidth="1"/>
    <col min="9566" max="9567" width="1.26953125" style="80" customWidth="1"/>
    <col min="9568" max="9641" width="2.08984375" style="80" customWidth="1"/>
    <col min="9642" max="9782" width="9" style="80"/>
    <col min="9783" max="9785" width="2.08984375" style="80" customWidth="1"/>
    <col min="9786" max="9786" width="1.26953125" style="80" customWidth="1"/>
    <col min="9787" max="9787" width="1.08984375" style="80" customWidth="1"/>
    <col min="9788" max="9790" width="2.08984375" style="80" customWidth="1"/>
    <col min="9791" max="9791" width="1.7265625" style="80" customWidth="1"/>
    <col min="9792" max="9792" width="0.6328125" style="80" customWidth="1"/>
    <col min="9793" max="9803" width="2.08984375" style="80" customWidth="1"/>
    <col min="9804" max="9805" width="1.26953125" style="80" customWidth="1"/>
    <col min="9806" max="9810" width="2.08984375" style="80" customWidth="1"/>
    <col min="9811" max="9811" width="1.26953125" style="80" customWidth="1"/>
    <col min="9812" max="9812" width="1.08984375" style="80" customWidth="1"/>
    <col min="9813" max="9814" width="1.26953125" style="80" customWidth="1"/>
    <col min="9815" max="9821" width="2.08984375" style="80" customWidth="1"/>
    <col min="9822" max="9823" width="1.26953125" style="80" customWidth="1"/>
    <col min="9824" max="9897" width="2.08984375" style="80" customWidth="1"/>
    <col min="9898" max="10038" width="9" style="80"/>
    <col min="10039" max="10041" width="2.08984375" style="80" customWidth="1"/>
    <col min="10042" max="10042" width="1.26953125" style="80" customWidth="1"/>
    <col min="10043" max="10043" width="1.08984375" style="80" customWidth="1"/>
    <col min="10044" max="10046" width="2.08984375" style="80" customWidth="1"/>
    <col min="10047" max="10047" width="1.7265625" style="80" customWidth="1"/>
    <col min="10048" max="10048" width="0.6328125" style="80" customWidth="1"/>
    <col min="10049" max="10059" width="2.08984375" style="80" customWidth="1"/>
    <col min="10060" max="10061" width="1.26953125" style="80" customWidth="1"/>
    <col min="10062" max="10066" width="2.08984375" style="80" customWidth="1"/>
    <col min="10067" max="10067" width="1.26953125" style="80" customWidth="1"/>
    <col min="10068" max="10068" width="1.08984375" style="80" customWidth="1"/>
    <col min="10069" max="10070" width="1.26953125" style="80" customWidth="1"/>
    <col min="10071" max="10077" width="2.08984375" style="80" customWidth="1"/>
    <col min="10078" max="10079" width="1.26953125" style="80" customWidth="1"/>
    <col min="10080" max="10153" width="2.08984375" style="80" customWidth="1"/>
    <col min="10154" max="10294" width="9" style="80"/>
    <col min="10295" max="10297" width="2.08984375" style="80" customWidth="1"/>
    <col min="10298" max="10298" width="1.26953125" style="80" customWidth="1"/>
    <col min="10299" max="10299" width="1.08984375" style="80" customWidth="1"/>
    <col min="10300" max="10302" width="2.08984375" style="80" customWidth="1"/>
    <col min="10303" max="10303" width="1.7265625" style="80" customWidth="1"/>
    <col min="10304" max="10304" width="0.6328125" style="80" customWidth="1"/>
    <col min="10305" max="10315" width="2.08984375" style="80" customWidth="1"/>
    <col min="10316" max="10317" width="1.26953125" style="80" customWidth="1"/>
    <col min="10318" max="10322" width="2.08984375" style="80" customWidth="1"/>
    <col min="10323" max="10323" width="1.26953125" style="80" customWidth="1"/>
    <col min="10324" max="10324" width="1.08984375" style="80" customWidth="1"/>
    <col min="10325" max="10326" width="1.26953125" style="80" customWidth="1"/>
    <col min="10327" max="10333" width="2.08984375" style="80" customWidth="1"/>
    <col min="10334" max="10335" width="1.26953125" style="80" customWidth="1"/>
    <col min="10336" max="10409" width="2.08984375" style="80" customWidth="1"/>
    <col min="10410" max="10550" width="9" style="80"/>
    <col min="10551" max="10553" width="2.08984375" style="80" customWidth="1"/>
    <col min="10554" max="10554" width="1.26953125" style="80" customWidth="1"/>
    <col min="10555" max="10555" width="1.08984375" style="80" customWidth="1"/>
    <col min="10556" max="10558" width="2.08984375" style="80" customWidth="1"/>
    <col min="10559" max="10559" width="1.7265625" style="80" customWidth="1"/>
    <col min="10560" max="10560" width="0.6328125" style="80" customWidth="1"/>
    <col min="10561" max="10571" width="2.08984375" style="80" customWidth="1"/>
    <col min="10572" max="10573" width="1.26953125" style="80" customWidth="1"/>
    <col min="10574" max="10578" width="2.08984375" style="80" customWidth="1"/>
    <col min="10579" max="10579" width="1.26953125" style="80" customWidth="1"/>
    <col min="10580" max="10580" width="1.08984375" style="80" customWidth="1"/>
    <col min="10581" max="10582" width="1.26953125" style="80" customWidth="1"/>
    <col min="10583" max="10589" width="2.08984375" style="80" customWidth="1"/>
    <col min="10590" max="10591" width="1.26953125" style="80" customWidth="1"/>
    <col min="10592" max="10665" width="2.08984375" style="80" customWidth="1"/>
    <col min="10666" max="10806" width="9" style="80"/>
    <col min="10807" max="10809" width="2.08984375" style="80" customWidth="1"/>
    <col min="10810" max="10810" width="1.26953125" style="80" customWidth="1"/>
    <col min="10811" max="10811" width="1.08984375" style="80" customWidth="1"/>
    <col min="10812" max="10814" width="2.08984375" style="80" customWidth="1"/>
    <col min="10815" max="10815" width="1.7265625" style="80" customWidth="1"/>
    <col min="10816" max="10816" width="0.6328125" style="80" customWidth="1"/>
    <col min="10817" max="10827" width="2.08984375" style="80" customWidth="1"/>
    <col min="10828" max="10829" width="1.26953125" style="80" customWidth="1"/>
    <col min="10830" max="10834" width="2.08984375" style="80" customWidth="1"/>
    <col min="10835" max="10835" width="1.26953125" style="80" customWidth="1"/>
    <col min="10836" max="10836" width="1.08984375" style="80" customWidth="1"/>
    <col min="10837" max="10838" width="1.26953125" style="80" customWidth="1"/>
    <col min="10839" max="10845" width="2.08984375" style="80" customWidth="1"/>
    <col min="10846" max="10847" width="1.26953125" style="80" customWidth="1"/>
    <col min="10848" max="10921" width="2.08984375" style="80" customWidth="1"/>
    <col min="10922" max="11062" width="9" style="80"/>
    <col min="11063" max="11065" width="2.08984375" style="80" customWidth="1"/>
    <col min="11066" max="11066" width="1.26953125" style="80" customWidth="1"/>
    <col min="11067" max="11067" width="1.08984375" style="80" customWidth="1"/>
    <col min="11068" max="11070" width="2.08984375" style="80" customWidth="1"/>
    <col min="11071" max="11071" width="1.7265625" style="80" customWidth="1"/>
    <col min="11072" max="11072" width="0.6328125" style="80" customWidth="1"/>
    <col min="11073" max="11083" width="2.08984375" style="80" customWidth="1"/>
    <col min="11084" max="11085" width="1.26953125" style="80" customWidth="1"/>
    <col min="11086" max="11090" width="2.08984375" style="80" customWidth="1"/>
    <col min="11091" max="11091" width="1.26953125" style="80" customWidth="1"/>
    <col min="11092" max="11092" width="1.08984375" style="80" customWidth="1"/>
    <col min="11093" max="11094" width="1.26953125" style="80" customWidth="1"/>
    <col min="11095" max="11101" width="2.08984375" style="80" customWidth="1"/>
    <col min="11102" max="11103" width="1.26953125" style="80" customWidth="1"/>
    <col min="11104" max="11177" width="2.08984375" style="80" customWidth="1"/>
    <col min="11178" max="11318" width="9" style="80"/>
    <col min="11319" max="11321" width="2.08984375" style="80" customWidth="1"/>
    <col min="11322" max="11322" width="1.26953125" style="80" customWidth="1"/>
    <col min="11323" max="11323" width="1.08984375" style="80" customWidth="1"/>
    <col min="11324" max="11326" width="2.08984375" style="80" customWidth="1"/>
    <col min="11327" max="11327" width="1.7265625" style="80" customWidth="1"/>
    <col min="11328" max="11328" width="0.6328125" style="80" customWidth="1"/>
    <col min="11329" max="11339" width="2.08984375" style="80" customWidth="1"/>
    <col min="11340" max="11341" width="1.26953125" style="80" customWidth="1"/>
    <col min="11342" max="11346" width="2.08984375" style="80" customWidth="1"/>
    <col min="11347" max="11347" width="1.26953125" style="80" customWidth="1"/>
    <col min="11348" max="11348" width="1.08984375" style="80" customWidth="1"/>
    <col min="11349" max="11350" width="1.26953125" style="80" customWidth="1"/>
    <col min="11351" max="11357" width="2.08984375" style="80" customWidth="1"/>
    <col min="11358" max="11359" width="1.26953125" style="80" customWidth="1"/>
    <col min="11360" max="11433" width="2.08984375" style="80" customWidth="1"/>
    <col min="11434" max="11574" width="9" style="80"/>
    <col min="11575" max="11577" width="2.08984375" style="80" customWidth="1"/>
    <col min="11578" max="11578" width="1.26953125" style="80" customWidth="1"/>
    <col min="11579" max="11579" width="1.08984375" style="80" customWidth="1"/>
    <col min="11580" max="11582" width="2.08984375" style="80" customWidth="1"/>
    <col min="11583" max="11583" width="1.7265625" style="80" customWidth="1"/>
    <col min="11584" max="11584" width="0.6328125" style="80" customWidth="1"/>
    <col min="11585" max="11595" width="2.08984375" style="80" customWidth="1"/>
    <col min="11596" max="11597" width="1.26953125" style="80" customWidth="1"/>
    <col min="11598" max="11602" width="2.08984375" style="80" customWidth="1"/>
    <col min="11603" max="11603" width="1.26953125" style="80" customWidth="1"/>
    <col min="11604" max="11604" width="1.08984375" style="80" customWidth="1"/>
    <col min="11605" max="11606" width="1.26953125" style="80" customWidth="1"/>
    <col min="11607" max="11613" width="2.08984375" style="80" customWidth="1"/>
    <col min="11614" max="11615" width="1.26953125" style="80" customWidth="1"/>
    <col min="11616" max="11689" width="2.08984375" style="80" customWidth="1"/>
    <col min="11690" max="11830" width="9" style="80"/>
    <col min="11831" max="11833" width="2.08984375" style="80" customWidth="1"/>
    <col min="11834" max="11834" width="1.26953125" style="80" customWidth="1"/>
    <col min="11835" max="11835" width="1.08984375" style="80" customWidth="1"/>
    <col min="11836" max="11838" width="2.08984375" style="80" customWidth="1"/>
    <col min="11839" max="11839" width="1.7265625" style="80" customWidth="1"/>
    <col min="11840" max="11840" width="0.6328125" style="80" customWidth="1"/>
    <col min="11841" max="11851" width="2.08984375" style="80" customWidth="1"/>
    <col min="11852" max="11853" width="1.26953125" style="80" customWidth="1"/>
    <col min="11854" max="11858" width="2.08984375" style="80" customWidth="1"/>
    <col min="11859" max="11859" width="1.26953125" style="80" customWidth="1"/>
    <col min="11860" max="11860" width="1.08984375" style="80" customWidth="1"/>
    <col min="11861" max="11862" width="1.26953125" style="80" customWidth="1"/>
    <col min="11863" max="11869" width="2.08984375" style="80" customWidth="1"/>
    <col min="11870" max="11871" width="1.26953125" style="80" customWidth="1"/>
    <col min="11872" max="11945" width="2.08984375" style="80" customWidth="1"/>
    <col min="11946" max="12086" width="9" style="80"/>
    <col min="12087" max="12089" width="2.08984375" style="80" customWidth="1"/>
    <col min="12090" max="12090" width="1.26953125" style="80" customWidth="1"/>
    <col min="12091" max="12091" width="1.08984375" style="80" customWidth="1"/>
    <col min="12092" max="12094" width="2.08984375" style="80" customWidth="1"/>
    <col min="12095" max="12095" width="1.7265625" style="80" customWidth="1"/>
    <col min="12096" max="12096" width="0.6328125" style="80" customWidth="1"/>
    <col min="12097" max="12107" width="2.08984375" style="80" customWidth="1"/>
    <col min="12108" max="12109" width="1.26953125" style="80" customWidth="1"/>
    <col min="12110" max="12114" width="2.08984375" style="80" customWidth="1"/>
    <col min="12115" max="12115" width="1.26953125" style="80" customWidth="1"/>
    <col min="12116" max="12116" width="1.08984375" style="80" customWidth="1"/>
    <col min="12117" max="12118" width="1.26953125" style="80" customWidth="1"/>
    <col min="12119" max="12125" width="2.08984375" style="80" customWidth="1"/>
    <col min="12126" max="12127" width="1.26953125" style="80" customWidth="1"/>
    <col min="12128" max="12201" width="2.08984375" style="80" customWidth="1"/>
    <col min="12202" max="12342" width="9" style="80"/>
    <col min="12343" max="12345" width="2.08984375" style="80" customWidth="1"/>
    <col min="12346" max="12346" width="1.26953125" style="80" customWidth="1"/>
    <col min="12347" max="12347" width="1.08984375" style="80" customWidth="1"/>
    <col min="12348" max="12350" width="2.08984375" style="80" customWidth="1"/>
    <col min="12351" max="12351" width="1.7265625" style="80" customWidth="1"/>
    <col min="12352" max="12352" width="0.6328125" style="80" customWidth="1"/>
    <col min="12353" max="12363" width="2.08984375" style="80" customWidth="1"/>
    <col min="12364" max="12365" width="1.26953125" style="80" customWidth="1"/>
    <col min="12366" max="12370" width="2.08984375" style="80" customWidth="1"/>
    <col min="12371" max="12371" width="1.26953125" style="80" customWidth="1"/>
    <col min="12372" max="12372" width="1.08984375" style="80" customWidth="1"/>
    <col min="12373" max="12374" width="1.26953125" style="80" customWidth="1"/>
    <col min="12375" max="12381" width="2.08984375" style="80" customWidth="1"/>
    <col min="12382" max="12383" width="1.26953125" style="80" customWidth="1"/>
    <col min="12384" max="12457" width="2.08984375" style="80" customWidth="1"/>
    <col min="12458" max="12598" width="9" style="80"/>
    <col min="12599" max="12601" width="2.08984375" style="80" customWidth="1"/>
    <col min="12602" max="12602" width="1.26953125" style="80" customWidth="1"/>
    <col min="12603" max="12603" width="1.08984375" style="80" customWidth="1"/>
    <col min="12604" max="12606" width="2.08984375" style="80" customWidth="1"/>
    <col min="12607" max="12607" width="1.7265625" style="80" customWidth="1"/>
    <col min="12608" max="12608" width="0.6328125" style="80" customWidth="1"/>
    <col min="12609" max="12619" width="2.08984375" style="80" customWidth="1"/>
    <col min="12620" max="12621" width="1.26953125" style="80" customWidth="1"/>
    <col min="12622" max="12626" width="2.08984375" style="80" customWidth="1"/>
    <col min="12627" max="12627" width="1.26953125" style="80" customWidth="1"/>
    <col min="12628" max="12628" width="1.08984375" style="80" customWidth="1"/>
    <col min="12629" max="12630" width="1.26953125" style="80" customWidth="1"/>
    <col min="12631" max="12637" width="2.08984375" style="80" customWidth="1"/>
    <col min="12638" max="12639" width="1.26953125" style="80" customWidth="1"/>
    <col min="12640" max="12713" width="2.08984375" style="80" customWidth="1"/>
    <col min="12714" max="12854" width="9" style="80"/>
    <col min="12855" max="12857" width="2.08984375" style="80" customWidth="1"/>
    <col min="12858" max="12858" width="1.26953125" style="80" customWidth="1"/>
    <col min="12859" max="12859" width="1.08984375" style="80" customWidth="1"/>
    <col min="12860" max="12862" width="2.08984375" style="80" customWidth="1"/>
    <col min="12863" max="12863" width="1.7265625" style="80" customWidth="1"/>
    <col min="12864" max="12864" width="0.6328125" style="80" customWidth="1"/>
    <col min="12865" max="12875" width="2.08984375" style="80" customWidth="1"/>
    <col min="12876" max="12877" width="1.26953125" style="80" customWidth="1"/>
    <col min="12878" max="12882" width="2.08984375" style="80" customWidth="1"/>
    <col min="12883" max="12883" width="1.26953125" style="80" customWidth="1"/>
    <col min="12884" max="12884" width="1.08984375" style="80" customWidth="1"/>
    <col min="12885" max="12886" width="1.26953125" style="80" customWidth="1"/>
    <col min="12887" max="12893" width="2.08984375" style="80" customWidth="1"/>
    <col min="12894" max="12895" width="1.26953125" style="80" customWidth="1"/>
    <col min="12896" max="12969" width="2.08984375" style="80" customWidth="1"/>
    <col min="12970" max="13110" width="9" style="80"/>
    <col min="13111" max="13113" width="2.08984375" style="80" customWidth="1"/>
    <col min="13114" max="13114" width="1.26953125" style="80" customWidth="1"/>
    <col min="13115" max="13115" width="1.08984375" style="80" customWidth="1"/>
    <col min="13116" max="13118" width="2.08984375" style="80" customWidth="1"/>
    <col min="13119" max="13119" width="1.7265625" style="80" customWidth="1"/>
    <col min="13120" max="13120" width="0.6328125" style="80" customWidth="1"/>
    <col min="13121" max="13131" width="2.08984375" style="80" customWidth="1"/>
    <col min="13132" max="13133" width="1.26953125" style="80" customWidth="1"/>
    <col min="13134" max="13138" width="2.08984375" style="80" customWidth="1"/>
    <col min="13139" max="13139" width="1.26953125" style="80" customWidth="1"/>
    <col min="13140" max="13140" width="1.08984375" style="80" customWidth="1"/>
    <col min="13141" max="13142" width="1.26953125" style="80" customWidth="1"/>
    <col min="13143" max="13149" width="2.08984375" style="80" customWidth="1"/>
    <col min="13150" max="13151" width="1.26953125" style="80" customWidth="1"/>
    <col min="13152" max="13225" width="2.08984375" style="80" customWidth="1"/>
    <col min="13226" max="13366" width="9" style="80"/>
    <col min="13367" max="13369" width="2.08984375" style="80" customWidth="1"/>
    <col min="13370" max="13370" width="1.26953125" style="80" customWidth="1"/>
    <col min="13371" max="13371" width="1.08984375" style="80" customWidth="1"/>
    <col min="13372" max="13374" width="2.08984375" style="80" customWidth="1"/>
    <col min="13375" max="13375" width="1.7265625" style="80" customWidth="1"/>
    <col min="13376" max="13376" width="0.6328125" style="80" customWidth="1"/>
    <col min="13377" max="13387" width="2.08984375" style="80" customWidth="1"/>
    <col min="13388" max="13389" width="1.26953125" style="80" customWidth="1"/>
    <col min="13390" max="13394" width="2.08984375" style="80" customWidth="1"/>
    <col min="13395" max="13395" width="1.26953125" style="80" customWidth="1"/>
    <col min="13396" max="13396" width="1.08984375" style="80" customWidth="1"/>
    <col min="13397" max="13398" width="1.26953125" style="80" customWidth="1"/>
    <col min="13399" max="13405" width="2.08984375" style="80" customWidth="1"/>
    <col min="13406" max="13407" width="1.26953125" style="80" customWidth="1"/>
    <col min="13408" max="13481" width="2.08984375" style="80" customWidth="1"/>
    <col min="13482" max="13622" width="9" style="80"/>
    <col min="13623" max="13625" width="2.08984375" style="80" customWidth="1"/>
    <col min="13626" max="13626" width="1.26953125" style="80" customWidth="1"/>
    <col min="13627" max="13627" width="1.08984375" style="80" customWidth="1"/>
    <col min="13628" max="13630" width="2.08984375" style="80" customWidth="1"/>
    <col min="13631" max="13631" width="1.7265625" style="80" customWidth="1"/>
    <col min="13632" max="13632" width="0.6328125" style="80" customWidth="1"/>
    <col min="13633" max="13643" width="2.08984375" style="80" customWidth="1"/>
    <col min="13644" max="13645" width="1.26953125" style="80" customWidth="1"/>
    <col min="13646" max="13650" width="2.08984375" style="80" customWidth="1"/>
    <col min="13651" max="13651" width="1.26953125" style="80" customWidth="1"/>
    <col min="13652" max="13652" width="1.08984375" style="80" customWidth="1"/>
    <col min="13653" max="13654" width="1.26953125" style="80" customWidth="1"/>
    <col min="13655" max="13661" width="2.08984375" style="80" customWidth="1"/>
    <col min="13662" max="13663" width="1.26953125" style="80" customWidth="1"/>
    <col min="13664" max="13737" width="2.08984375" style="80" customWidth="1"/>
    <col min="13738" max="13878" width="9" style="80"/>
    <col min="13879" max="13881" width="2.08984375" style="80" customWidth="1"/>
    <col min="13882" max="13882" width="1.26953125" style="80" customWidth="1"/>
    <col min="13883" max="13883" width="1.08984375" style="80" customWidth="1"/>
    <col min="13884" max="13886" width="2.08984375" style="80" customWidth="1"/>
    <col min="13887" max="13887" width="1.7265625" style="80" customWidth="1"/>
    <col min="13888" max="13888" width="0.6328125" style="80" customWidth="1"/>
    <col min="13889" max="13899" width="2.08984375" style="80" customWidth="1"/>
    <col min="13900" max="13901" width="1.26953125" style="80" customWidth="1"/>
    <col min="13902" max="13906" width="2.08984375" style="80" customWidth="1"/>
    <col min="13907" max="13907" width="1.26953125" style="80" customWidth="1"/>
    <col min="13908" max="13908" width="1.08984375" style="80" customWidth="1"/>
    <col min="13909" max="13910" width="1.26953125" style="80" customWidth="1"/>
    <col min="13911" max="13917" width="2.08984375" style="80" customWidth="1"/>
    <col min="13918" max="13919" width="1.26953125" style="80" customWidth="1"/>
    <col min="13920" max="13993" width="2.08984375" style="80" customWidth="1"/>
    <col min="13994" max="14134" width="9" style="80"/>
    <col min="14135" max="14137" width="2.08984375" style="80" customWidth="1"/>
    <col min="14138" max="14138" width="1.26953125" style="80" customWidth="1"/>
    <col min="14139" max="14139" width="1.08984375" style="80" customWidth="1"/>
    <col min="14140" max="14142" width="2.08984375" style="80" customWidth="1"/>
    <col min="14143" max="14143" width="1.7265625" style="80" customWidth="1"/>
    <col min="14144" max="14144" width="0.6328125" style="80" customWidth="1"/>
    <col min="14145" max="14155" width="2.08984375" style="80" customWidth="1"/>
    <col min="14156" max="14157" width="1.26953125" style="80" customWidth="1"/>
    <col min="14158" max="14162" width="2.08984375" style="80" customWidth="1"/>
    <col min="14163" max="14163" width="1.26953125" style="80" customWidth="1"/>
    <col min="14164" max="14164" width="1.08984375" style="80" customWidth="1"/>
    <col min="14165" max="14166" width="1.26953125" style="80" customWidth="1"/>
    <col min="14167" max="14173" width="2.08984375" style="80" customWidth="1"/>
    <col min="14174" max="14175" width="1.26953125" style="80" customWidth="1"/>
    <col min="14176" max="14249" width="2.08984375" style="80" customWidth="1"/>
    <col min="14250" max="14390" width="9" style="80"/>
    <col min="14391" max="14393" width="2.08984375" style="80" customWidth="1"/>
    <col min="14394" max="14394" width="1.26953125" style="80" customWidth="1"/>
    <col min="14395" max="14395" width="1.08984375" style="80" customWidth="1"/>
    <col min="14396" max="14398" width="2.08984375" style="80" customWidth="1"/>
    <col min="14399" max="14399" width="1.7265625" style="80" customWidth="1"/>
    <col min="14400" max="14400" width="0.6328125" style="80" customWidth="1"/>
    <col min="14401" max="14411" width="2.08984375" style="80" customWidth="1"/>
    <col min="14412" max="14413" width="1.26953125" style="80" customWidth="1"/>
    <col min="14414" max="14418" width="2.08984375" style="80" customWidth="1"/>
    <col min="14419" max="14419" width="1.26953125" style="80" customWidth="1"/>
    <col min="14420" max="14420" width="1.08984375" style="80" customWidth="1"/>
    <col min="14421" max="14422" width="1.26953125" style="80" customWidth="1"/>
    <col min="14423" max="14429" width="2.08984375" style="80" customWidth="1"/>
    <col min="14430" max="14431" width="1.26953125" style="80" customWidth="1"/>
    <col min="14432" max="14505" width="2.08984375" style="80" customWidth="1"/>
    <col min="14506" max="14646" width="9" style="80"/>
    <col min="14647" max="14649" width="2.08984375" style="80" customWidth="1"/>
    <col min="14650" max="14650" width="1.26953125" style="80" customWidth="1"/>
    <col min="14651" max="14651" width="1.08984375" style="80" customWidth="1"/>
    <col min="14652" max="14654" width="2.08984375" style="80" customWidth="1"/>
    <col min="14655" max="14655" width="1.7265625" style="80" customWidth="1"/>
    <col min="14656" max="14656" width="0.6328125" style="80" customWidth="1"/>
    <col min="14657" max="14667" width="2.08984375" style="80" customWidth="1"/>
    <col min="14668" max="14669" width="1.26953125" style="80" customWidth="1"/>
    <col min="14670" max="14674" width="2.08984375" style="80" customWidth="1"/>
    <col min="14675" max="14675" width="1.26953125" style="80" customWidth="1"/>
    <col min="14676" max="14676" width="1.08984375" style="80" customWidth="1"/>
    <col min="14677" max="14678" width="1.26953125" style="80" customWidth="1"/>
    <col min="14679" max="14685" width="2.08984375" style="80" customWidth="1"/>
    <col min="14686" max="14687" width="1.26953125" style="80" customWidth="1"/>
    <col min="14688" max="14761" width="2.08984375" style="80" customWidth="1"/>
    <col min="14762" max="14902" width="9" style="80"/>
    <col min="14903" max="14905" width="2.08984375" style="80" customWidth="1"/>
    <col min="14906" max="14906" width="1.26953125" style="80" customWidth="1"/>
    <col min="14907" max="14907" width="1.08984375" style="80" customWidth="1"/>
    <col min="14908" max="14910" width="2.08984375" style="80" customWidth="1"/>
    <col min="14911" max="14911" width="1.7265625" style="80" customWidth="1"/>
    <col min="14912" max="14912" width="0.6328125" style="80" customWidth="1"/>
    <col min="14913" max="14923" width="2.08984375" style="80" customWidth="1"/>
    <col min="14924" max="14925" width="1.26953125" style="80" customWidth="1"/>
    <col min="14926" max="14930" width="2.08984375" style="80" customWidth="1"/>
    <col min="14931" max="14931" width="1.26953125" style="80" customWidth="1"/>
    <col min="14932" max="14932" width="1.08984375" style="80" customWidth="1"/>
    <col min="14933" max="14934" width="1.26953125" style="80" customWidth="1"/>
    <col min="14935" max="14941" width="2.08984375" style="80" customWidth="1"/>
    <col min="14942" max="14943" width="1.26953125" style="80" customWidth="1"/>
    <col min="14944" max="15017" width="2.08984375" style="80" customWidth="1"/>
    <col min="15018" max="15158" width="9" style="80"/>
    <col min="15159" max="15161" width="2.08984375" style="80" customWidth="1"/>
    <col min="15162" max="15162" width="1.26953125" style="80" customWidth="1"/>
    <col min="15163" max="15163" width="1.08984375" style="80" customWidth="1"/>
    <col min="15164" max="15166" width="2.08984375" style="80" customWidth="1"/>
    <col min="15167" max="15167" width="1.7265625" style="80" customWidth="1"/>
    <col min="15168" max="15168" width="0.6328125" style="80" customWidth="1"/>
    <col min="15169" max="15179" width="2.08984375" style="80" customWidth="1"/>
    <col min="15180" max="15181" width="1.26953125" style="80" customWidth="1"/>
    <col min="15182" max="15186" width="2.08984375" style="80" customWidth="1"/>
    <col min="15187" max="15187" width="1.26953125" style="80" customWidth="1"/>
    <col min="15188" max="15188" width="1.08984375" style="80" customWidth="1"/>
    <col min="15189" max="15190" width="1.26953125" style="80" customWidth="1"/>
    <col min="15191" max="15197" width="2.08984375" style="80" customWidth="1"/>
    <col min="15198" max="15199" width="1.26953125" style="80" customWidth="1"/>
    <col min="15200" max="15273" width="2.08984375" style="80" customWidth="1"/>
    <col min="15274" max="15414" width="9" style="80"/>
    <col min="15415" max="15417" width="2.08984375" style="80" customWidth="1"/>
    <col min="15418" max="15418" width="1.26953125" style="80" customWidth="1"/>
    <col min="15419" max="15419" width="1.08984375" style="80" customWidth="1"/>
    <col min="15420" max="15422" width="2.08984375" style="80" customWidth="1"/>
    <col min="15423" max="15423" width="1.7265625" style="80" customWidth="1"/>
    <col min="15424" max="15424" width="0.6328125" style="80" customWidth="1"/>
    <col min="15425" max="15435" width="2.08984375" style="80" customWidth="1"/>
    <col min="15436" max="15437" width="1.26953125" style="80" customWidth="1"/>
    <col min="15438" max="15442" width="2.08984375" style="80" customWidth="1"/>
    <col min="15443" max="15443" width="1.26953125" style="80" customWidth="1"/>
    <col min="15444" max="15444" width="1.08984375" style="80" customWidth="1"/>
    <col min="15445" max="15446" width="1.26953125" style="80" customWidth="1"/>
    <col min="15447" max="15453" width="2.08984375" style="80" customWidth="1"/>
    <col min="15454" max="15455" width="1.26953125" style="80" customWidth="1"/>
    <col min="15456" max="15529" width="2.08984375" style="80" customWidth="1"/>
    <col min="15530" max="15670" width="9" style="80"/>
    <col min="15671" max="15673" width="2.08984375" style="80" customWidth="1"/>
    <col min="15674" max="15674" width="1.26953125" style="80" customWidth="1"/>
    <col min="15675" max="15675" width="1.08984375" style="80" customWidth="1"/>
    <col min="15676" max="15678" width="2.08984375" style="80" customWidth="1"/>
    <col min="15679" max="15679" width="1.7265625" style="80" customWidth="1"/>
    <col min="15680" max="15680" width="0.6328125" style="80" customWidth="1"/>
    <col min="15681" max="15691" width="2.08984375" style="80" customWidth="1"/>
    <col min="15692" max="15693" width="1.26953125" style="80" customWidth="1"/>
    <col min="15694" max="15698" width="2.08984375" style="80" customWidth="1"/>
    <col min="15699" max="15699" width="1.26953125" style="80" customWidth="1"/>
    <col min="15700" max="15700" width="1.08984375" style="80" customWidth="1"/>
    <col min="15701" max="15702" width="1.26953125" style="80" customWidth="1"/>
    <col min="15703" max="15709" width="2.08984375" style="80" customWidth="1"/>
    <col min="15710" max="15711" width="1.26953125" style="80" customWidth="1"/>
    <col min="15712" max="15785" width="2.08984375" style="80" customWidth="1"/>
    <col min="15786" max="15926" width="9" style="80"/>
    <col min="15927" max="15929" width="2.08984375" style="80" customWidth="1"/>
    <col min="15930" max="15930" width="1.26953125" style="80" customWidth="1"/>
    <col min="15931" max="15931" width="1.08984375" style="80" customWidth="1"/>
    <col min="15932" max="15934" width="2.08984375" style="80" customWidth="1"/>
    <col min="15935" max="15935" width="1.7265625" style="80" customWidth="1"/>
    <col min="15936" max="15936" width="0.6328125" style="80" customWidth="1"/>
    <col min="15937" max="15947" width="2.08984375" style="80" customWidth="1"/>
    <col min="15948" max="15949" width="1.26953125" style="80" customWidth="1"/>
    <col min="15950" max="15954" width="2.08984375" style="80" customWidth="1"/>
    <col min="15955" max="15955" width="1.26953125" style="80" customWidth="1"/>
    <col min="15956" max="15956" width="1.08984375" style="80" customWidth="1"/>
    <col min="15957" max="15958" width="1.26953125" style="80" customWidth="1"/>
    <col min="15959" max="15965" width="2.08984375" style="80" customWidth="1"/>
    <col min="15966" max="15967" width="1.26953125" style="80" customWidth="1"/>
    <col min="15968" max="16041" width="2.08984375" style="80" customWidth="1"/>
    <col min="16042" max="16182" width="9" style="80"/>
    <col min="16183" max="16185" width="2.08984375" style="80" customWidth="1"/>
    <col min="16186" max="16186" width="1.26953125" style="80" customWidth="1"/>
    <col min="16187" max="16187" width="1.08984375" style="80" customWidth="1"/>
    <col min="16188" max="16190" width="2.08984375" style="80" customWidth="1"/>
    <col min="16191" max="16191" width="1.7265625" style="80" customWidth="1"/>
    <col min="16192" max="16192" width="0.6328125" style="80" customWidth="1"/>
    <col min="16193" max="16203" width="2.08984375" style="80" customWidth="1"/>
    <col min="16204" max="16205" width="1.26953125" style="80" customWidth="1"/>
    <col min="16206" max="16210" width="2.08984375" style="80" customWidth="1"/>
    <col min="16211" max="16211" width="1.26953125" style="80" customWidth="1"/>
    <col min="16212" max="16212" width="1.08984375" style="80" customWidth="1"/>
    <col min="16213" max="16214" width="1.26953125" style="80" customWidth="1"/>
    <col min="16215" max="16221" width="2.08984375" style="80" customWidth="1"/>
    <col min="16222" max="16223" width="1.26953125" style="80" customWidth="1"/>
    <col min="16224" max="16297" width="2.08984375" style="80" customWidth="1"/>
    <col min="16298" max="16384" width="9" style="80"/>
  </cols>
  <sheetData>
    <row r="1" spans="1:148" ht="13.5" customHeight="1" x14ac:dyDescent="0.2">
      <c r="A1" s="27" t="s">
        <v>360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145" t="s">
        <v>361</v>
      </c>
      <c r="EO1" s="26"/>
    </row>
    <row r="2" spans="1:148" ht="13.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</row>
    <row r="3" spans="1:148" ht="13.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</row>
    <row r="4" spans="1:148" ht="13.5" customHeight="1" x14ac:dyDescent="0.2">
      <c r="A4" s="37"/>
      <c r="B4" s="177"/>
      <c r="C4" s="37"/>
      <c r="D4" s="37"/>
      <c r="E4" s="3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37"/>
      <c r="S4" s="37"/>
      <c r="T4" s="37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</row>
    <row r="5" spans="1:148" ht="21" customHeight="1" x14ac:dyDescent="0.2">
      <c r="A5" s="353" t="s">
        <v>311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3"/>
      <c r="AO5" s="353"/>
      <c r="AP5" s="353"/>
      <c r="AQ5" s="353"/>
      <c r="AR5" s="353"/>
      <c r="AS5" s="353"/>
      <c r="AT5" s="353"/>
      <c r="AU5" s="353"/>
      <c r="AV5" s="353"/>
      <c r="AW5" s="353"/>
      <c r="AX5" s="353"/>
      <c r="AY5" s="353"/>
      <c r="AZ5" s="353"/>
      <c r="BA5" s="353"/>
      <c r="BB5" s="353"/>
      <c r="BC5" s="353"/>
      <c r="BD5" s="353"/>
      <c r="BE5" s="353"/>
      <c r="BF5" s="353"/>
      <c r="BG5" s="353"/>
      <c r="BH5" s="353"/>
      <c r="BI5" s="353"/>
      <c r="BJ5" s="353"/>
      <c r="BK5" s="353"/>
      <c r="BL5" s="353"/>
      <c r="BM5" s="353"/>
      <c r="BN5" s="353"/>
      <c r="BO5" s="353"/>
      <c r="BP5" s="353"/>
      <c r="BQ5" s="353"/>
      <c r="BR5" s="353"/>
      <c r="BS5" s="353"/>
      <c r="BT5" s="353"/>
      <c r="BU5" s="444" t="s">
        <v>312</v>
      </c>
      <c r="BV5" s="444"/>
      <c r="BW5" s="444"/>
      <c r="BX5" s="444"/>
      <c r="BY5" s="444"/>
      <c r="BZ5" s="444"/>
      <c r="CA5" s="444"/>
      <c r="CB5" s="444"/>
      <c r="CC5" s="444"/>
      <c r="CD5" s="444"/>
      <c r="CE5" s="444"/>
      <c r="CF5" s="444"/>
      <c r="CG5" s="444"/>
      <c r="CH5" s="444"/>
      <c r="CI5" s="444"/>
      <c r="CJ5" s="444"/>
      <c r="CK5" s="444"/>
      <c r="CL5" s="444"/>
      <c r="CM5" s="444"/>
      <c r="CN5" s="444"/>
      <c r="CO5" s="444"/>
      <c r="CP5" s="444"/>
      <c r="CQ5" s="444"/>
      <c r="CR5" s="444"/>
      <c r="CS5" s="444"/>
      <c r="CT5" s="444"/>
      <c r="CU5" s="444"/>
      <c r="CV5" s="444"/>
      <c r="CW5" s="444"/>
      <c r="CX5" s="444"/>
      <c r="CY5" s="444"/>
      <c r="CZ5" s="444"/>
      <c r="DA5" s="444"/>
      <c r="DB5" s="444"/>
      <c r="DC5" s="444"/>
      <c r="DD5" s="444"/>
      <c r="DE5" s="444"/>
      <c r="DF5" s="444"/>
      <c r="DG5" s="444"/>
      <c r="DH5" s="444"/>
      <c r="DI5" s="444"/>
      <c r="DJ5" s="444"/>
      <c r="DK5" s="444"/>
      <c r="DL5" s="444"/>
      <c r="DM5" s="444"/>
      <c r="DN5" s="444"/>
      <c r="DO5" s="444"/>
      <c r="DP5" s="444"/>
      <c r="DQ5" s="444"/>
      <c r="DR5" s="444"/>
      <c r="DS5" s="444"/>
      <c r="DT5" s="444"/>
      <c r="DU5" s="444"/>
      <c r="DV5" s="444"/>
      <c r="DW5" s="444"/>
      <c r="DX5" s="444"/>
      <c r="DY5" s="444"/>
      <c r="DZ5" s="444"/>
      <c r="EA5" s="444"/>
      <c r="EB5" s="444"/>
      <c r="EC5" s="444"/>
      <c r="ED5" s="444"/>
      <c r="EE5" s="444"/>
      <c r="EF5" s="444"/>
      <c r="EG5" s="444"/>
      <c r="EH5" s="444"/>
      <c r="EI5" s="444"/>
      <c r="EJ5" s="444"/>
      <c r="EK5" s="444"/>
      <c r="EL5" s="444"/>
      <c r="EM5" s="444"/>
      <c r="EN5" s="444"/>
      <c r="EO5" s="111"/>
    </row>
    <row r="6" spans="1:148" ht="13.5" customHeight="1" x14ac:dyDescent="0.2">
      <c r="A6" s="107"/>
      <c r="B6" s="173"/>
      <c r="C6" s="108"/>
      <c r="D6" s="108"/>
      <c r="E6" s="132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08"/>
      <c r="S6" s="109"/>
      <c r="T6" s="109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D6" s="133"/>
      <c r="EE6" s="133"/>
      <c r="EF6" s="133"/>
      <c r="EG6" s="133"/>
      <c r="EH6" s="133"/>
      <c r="EI6" s="133"/>
      <c r="EJ6" s="111"/>
      <c r="EK6" s="111"/>
      <c r="EL6" s="111"/>
      <c r="EM6" s="111"/>
      <c r="EN6" s="111"/>
      <c r="EO6" s="111"/>
    </row>
    <row r="7" spans="1:148" ht="13.5" customHeight="1" x14ac:dyDescent="0.2">
      <c r="A7" s="107"/>
      <c r="B7" s="173"/>
      <c r="C7" s="108"/>
      <c r="D7" s="108"/>
      <c r="E7" s="132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08"/>
      <c r="S7" s="109"/>
      <c r="T7" s="109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00" t="s">
        <v>277</v>
      </c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O7" s="111"/>
    </row>
    <row r="8" spans="1:148" ht="13.5" customHeight="1" x14ac:dyDescent="0.2">
      <c r="A8" s="445" t="s">
        <v>313</v>
      </c>
      <c r="B8" s="445"/>
      <c r="C8" s="445"/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6"/>
      <c r="Y8" s="449" t="s">
        <v>314</v>
      </c>
      <c r="Z8" s="449"/>
      <c r="AA8" s="449"/>
      <c r="AB8" s="449"/>
      <c r="AC8" s="449"/>
      <c r="AD8" s="449"/>
      <c r="AE8" s="449"/>
      <c r="AF8" s="449"/>
      <c r="AG8" s="449"/>
      <c r="AH8" s="449"/>
      <c r="AI8" s="449"/>
      <c r="AJ8" s="449"/>
      <c r="AK8" s="449"/>
      <c r="AL8" s="449"/>
      <c r="AM8" s="449"/>
      <c r="AN8" s="449"/>
      <c r="AO8" s="449"/>
      <c r="AP8" s="449"/>
      <c r="AQ8" s="449"/>
      <c r="AR8" s="449"/>
      <c r="AS8" s="449"/>
      <c r="AT8" s="449"/>
      <c r="AU8" s="449"/>
      <c r="AV8" s="449"/>
      <c r="AW8" s="443" t="s">
        <v>315</v>
      </c>
      <c r="AX8" s="450"/>
      <c r="AY8" s="450"/>
      <c r="AZ8" s="450"/>
      <c r="BA8" s="450"/>
      <c r="BB8" s="450"/>
      <c r="BC8" s="450"/>
      <c r="BD8" s="450"/>
      <c r="BE8" s="450"/>
      <c r="BF8" s="450"/>
      <c r="BG8" s="450"/>
      <c r="BH8" s="450"/>
      <c r="BI8" s="450"/>
      <c r="BJ8" s="450"/>
      <c r="BK8" s="450"/>
      <c r="BL8" s="450"/>
      <c r="BM8" s="450"/>
      <c r="BN8" s="450"/>
      <c r="BO8" s="450"/>
      <c r="BP8" s="450"/>
      <c r="BQ8" s="450"/>
      <c r="BR8" s="450"/>
      <c r="BS8" s="450"/>
      <c r="BT8" s="451"/>
      <c r="BU8" s="442" t="s">
        <v>316</v>
      </c>
      <c r="BV8" s="442"/>
      <c r="BW8" s="442"/>
      <c r="BX8" s="442"/>
      <c r="BY8" s="442"/>
      <c r="BZ8" s="442"/>
      <c r="CA8" s="442"/>
      <c r="CB8" s="442"/>
      <c r="CC8" s="442"/>
      <c r="CD8" s="442"/>
      <c r="CE8" s="442"/>
      <c r="CF8" s="442"/>
      <c r="CG8" s="442"/>
      <c r="CH8" s="442"/>
      <c r="CI8" s="442"/>
      <c r="CJ8" s="442"/>
      <c r="CK8" s="442"/>
      <c r="CL8" s="442"/>
      <c r="CM8" s="442"/>
      <c r="CN8" s="442"/>
      <c r="CO8" s="442"/>
      <c r="CP8" s="442"/>
      <c r="CQ8" s="442"/>
      <c r="CR8" s="442"/>
      <c r="CS8" s="442" t="s">
        <v>317</v>
      </c>
      <c r="CT8" s="442"/>
      <c r="CU8" s="442"/>
      <c r="CV8" s="442"/>
      <c r="CW8" s="442"/>
      <c r="CX8" s="442"/>
      <c r="CY8" s="442"/>
      <c r="CZ8" s="442"/>
      <c r="DA8" s="442"/>
      <c r="DB8" s="442"/>
      <c r="DC8" s="442"/>
      <c r="DD8" s="442"/>
      <c r="DE8" s="442"/>
      <c r="DF8" s="442"/>
      <c r="DG8" s="442"/>
      <c r="DH8" s="442"/>
      <c r="DI8" s="442"/>
      <c r="DJ8" s="442"/>
      <c r="DK8" s="442"/>
      <c r="DL8" s="442"/>
      <c r="DM8" s="442"/>
      <c r="DN8" s="442"/>
      <c r="DO8" s="442"/>
      <c r="DP8" s="443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11"/>
    </row>
    <row r="9" spans="1:148" ht="13.5" customHeight="1" x14ac:dyDescent="0.2">
      <c r="A9" s="447"/>
      <c r="B9" s="447"/>
      <c r="C9" s="447"/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  <c r="W9" s="447"/>
      <c r="X9" s="448"/>
      <c r="Y9" s="452" t="s">
        <v>318</v>
      </c>
      <c r="Z9" s="452"/>
      <c r="AA9" s="452"/>
      <c r="AB9" s="452"/>
      <c r="AC9" s="452"/>
      <c r="AD9" s="452"/>
      <c r="AE9" s="452"/>
      <c r="AF9" s="452"/>
      <c r="AG9" s="452"/>
      <c r="AH9" s="452"/>
      <c r="AI9" s="452"/>
      <c r="AJ9" s="452"/>
      <c r="AK9" s="452" t="s">
        <v>319</v>
      </c>
      <c r="AL9" s="452"/>
      <c r="AM9" s="452"/>
      <c r="AN9" s="452"/>
      <c r="AO9" s="452"/>
      <c r="AP9" s="452"/>
      <c r="AQ9" s="452"/>
      <c r="AR9" s="452"/>
      <c r="AS9" s="452"/>
      <c r="AT9" s="452"/>
      <c r="AU9" s="452"/>
      <c r="AV9" s="452"/>
      <c r="AW9" s="436" t="s">
        <v>318</v>
      </c>
      <c r="AX9" s="437"/>
      <c r="AY9" s="437"/>
      <c r="AZ9" s="437"/>
      <c r="BA9" s="437"/>
      <c r="BB9" s="437"/>
      <c r="BC9" s="437"/>
      <c r="BD9" s="437"/>
      <c r="BE9" s="437"/>
      <c r="BF9" s="437"/>
      <c r="BG9" s="437"/>
      <c r="BH9" s="438"/>
      <c r="BI9" s="452" t="s">
        <v>319</v>
      </c>
      <c r="BJ9" s="452"/>
      <c r="BK9" s="452"/>
      <c r="BL9" s="452"/>
      <c r="BM9" s="452"/>
      <c r="BN9" s="452"/>
      <c r="BO9" s="452"/>
      <c r="BP9" s="452"/>
      <c r="BQ9" s="452"/>
      <c r="BR9" s="452"/>
      <c r="BS9" s="452"/>
      <c r="BT9" s="452"/>
      <c r="BU9" s="452" t="s">
        <v>320</v>
      </c>
      <c r="BV9" s="452"/>
      <c r="BW9" s="452"/>
      <c r="BX9" s="452"/>
      <c r="BY9" s="452"/>
      <c r="BZ9" s="452"/>
      <c r="CA9" s="452"/>
      <c r="CB9" s="452"/>
      <c r="CC9" s="452"/>
      <c r="CD9" s="452"/>
      <c r="CE9" s="452"/>
      <c r="CF9" s="452"/>
      <c r="CG9" s="429" t="s">
        <v>319</v>
      </c>
      <c r="CH9" s="429"/>
      <c r="CI9" s="429"/>
      <c r="CJ9" s="429"/>
      <c r="CK9" s="429"/>
      <c r="CL9" s="429"/>
      <c r="CM9" s="429"/>
      <c r="CN9" s="429"/>
      <c r="CO9" s="429"/>
      <c r="CP9" s="429"/>
      <c r="CQ9" s="429"/>
      <c r="CR9" s="429"/>
      <c r="CS9" s="429" t="s">
        <v>320</v>
      </c>
      <c r="CT9" s="429"/>
      <c r="CU9" s="429"/>
      <c r="CV9" s="429"/>
      <c r="CW9" s="429"/>
      <c r="CX9" s="429"/>
      <c r="CY9" s="429"/>
      <c r="CZ9" s="429"/>
      <c r="DA9" s="429"/>
      <c r="DB9" s="429"/>
      <c r="DC9" s="429"/>
      <c r="DD9" s="429"/>
      <c r="DE9" s="429" t="s">
        <v>319</v>
      </c>
      <c r="DF9" s="429"/>
      <c r="DG9" s="429"/>
      <c r="DH9" s="429"/>
      <c r="DI9" s="429"/>
      <c r="DJ9" s="429"/>
      <c r="DK9" s="429"/>
      <c r="DL9" s="429"/>
      <c r="DM9" s="429"/>
      <c r="DN9" s="429"/>
      <c r="DO9" s="429"/>
      <c r="DP9" s="430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11"/>
    </row>
    <row r="10" spans="1:148" ht="13.5" customHeight="1" x14ac:dyDescent="0.2">
      <c r="A10" s="336" t="s">
        <v>399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7"/>
      <c r="Y10" s="351">
        <f>SUM(AW10,BU10,CS10,Y19,AW19,BU19,CS19,Y28,AW28)</f>
        <v>31005558</v>
      </c>
      <c r="Z10" s="339"/>
      <c r="AA10" s="339"/>
      <c r="AB10" s="339"/>
      <c r="AC10" s="339"/>
      <c r="AD10" s="339"/>
      <c r="AE10" s="339"/>
      <c r="AF10" s="339"/>
      <c r="AG10" s="339"/>
      <c r="AH10" s="339"/>
      <c r="AI10" s="339"/>
      <c r="AJ10" s="339"/>
      <c r="AK10" s="339">
        <f>BI10+CG10+DE10+AK19+BI19+CG19+DE19+AK28+BI28</f>
        <v>30377196</v>
      </c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9"/>
      <c r="AW10" s="339">
        <v>27229</v>
      </c>
      <c r="AX10" s="339"/>
      <c r="AY10" s="339"/>
      <c r="AZ10" s="339"/>
      <c r="BA10" s="339"/>
      <c r="BB10" s="339"/>
      <c r="BC10" s="339"/>
      <c r="BD10" s="339"/>
      <c r="BE10" s="339"/>
      <c r="BF10" s="339"/>
      <c r="BG10" s="339"/>
      <c r="BH10" s="339"/>
      <c r="BI10" s="339">
        <v>3333</v>
      </c>
      <c r="BJ10" s="339"/>
      <c r="BK10" s="339"/>
      <c r="BL10" s="339"/>
      <c r="BM10" s="339"/>
      <c r="BN10" s="339"/>
      <c r="BO10" s="339"/>
      <c r="BP10" s="339"/>
      <c r="BQ10" s="339"/>
      <c r="BR10" s="339"/>
      <c r="BS10" s="339"/>
      <c r="BT10" s="339"/>
      <c r="BU10" s="339">
        <v>14377095</v>
      </c>
      <c r="BV10" s="339"/>
      <c r="BW10" s="339"/>
      <c r="BX10" s="339"/>
      <c r="BY10" s="339"/>
      <c r="BZ10" s="339"/>
      <c r="CA10" s="339"/>
      <c r="CB10" s="339"/>
      <c r="CC10" s="339"/>
      <c r="CD10" s="339"/>
      <c r="CE10" s="339"/>
      <c r="CF10" s="339"/>
      <c r="CG10" s="339">
        <v>14238011</v>
      </c>
      <c r="CH10" s="339"/>
      <c r="CI10" s="339"/>
      <c r="CJ10" s="339"/>
      <c r="CK10" s="339"/>
      <c r="CL10" s="339"/>
      <c r="CM10" s="339"/>
      <c r="CN10" s="339"/>
      <c r="CO10" s="339"/>
      <c r="CP10" s="339"/>
      <c r="CQ10" s="339"/>
      <c r="CR10" s="339"/>
      <c r="CS10" s="339">
        <v>12062</v>
      </c>
      <c r="CT10" s="339"/>
      <c r="CU10" s="339"/>
      <c r="CV10" s="339"/>
      <c r="CW10" s="339"/>
      <c r="CX10" s="339"/>
      <c r="CY10" s="339"/>
      <c r="CZ10" s="339"/>
      <c r="DA10" s="339"/>
      <c r="DB10" s="339"/>
      <c r="DC10" s="339"/>
      <c r="DD10" s="339"/>
      <c r="DE10" s="334">
        <v>4997</v>
      </c>
      <c r="DF10" s="334"/>
      <c r="DG10" s="334"/>
      <c r="DH10" s="334"/>
      <c r="DI10" s="334"/>
      <c r="DJ10" s="334"/>
      <c r="DK10" s="334"/>
      <c r="DL10" s="334"/>
      <c r="DM10" s="178"/>
      <c r="DN10" s="178"/>
      <c r="DO10" s="178"/>
      <c r="DP10" s="132"/>
      <c r="DQ10" s="178"/>
      <c r="DR10" s="178"/>
      <c r="DS10" s="178"/>
      <c r="DT10" s="178"/>
      <c r="DU10" s="178"/>
      <c r="DV10" s="178"/>
      <c r="DW10" s="178"/>
      <c r="DX10" s="178"/>
      <c r="DY10" s="178"/>
      <c r="DZ10" s="178"/>
      <c r="EA10" s="178"/>
      <c r="EB10" s="178"/>
      <c r="EC10" s="178"/>
      <c r="ED10" s="178"/>
      <c r="EE10" s="178"/>
      <c r="EF10" s="178"/>
      <c r="EG10" s="178"/>
      <c r="EH10" s="178"/>
      <c r="EI10" s="178"/>
      <c r="EJ10" s="178"/>
      <c r="EK10" s="178"/>
      <c r="EL10" s="178"/>
      <c r="EM10" s="178"/>
      <c r="EN10" s="178"/>
      <c r="EO10" s="111"/>
    </row>
    <row r="11" spans="1:148" ht="13.5" customHeight="1" x14ac:dyDescent="0.2">
      <c r="A11" s="336" t="s">
        <v>272</v>
      </c>
      <c r="B11" s="336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7"/>
      <c r="Y11" s="351">
        <f>SUM(AW11,BU11,CS11,Y20,AW20,BU20,CS20,Y29,AW29)</f>
        <v>29819221</v>
      </c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>
        <f>BI11+CG11+DE11+AK20+BI20+CG20+DE20+AK29+BI29</f>
        <v>29390828</v>
      </c>
      <c r="AL11" s="339"/>
      <c r="AM11" s="339"/>
      <c r="AN11" s="339"/>
      <c r="AO11" s="339"/>
      <c r="AP11" s="339"/>
      <c r="AQ11" s="339"/>
      <c r="AR11" s="339"/>
      <c r="AS11" s="339"/>
      <c r="AT11" s="339"/>
      <c r="AU11" s="339"/>
      <c r="AV11" s="339"/>
      <c r="AW11" s="339">
        <v>28807</v>
      </c>
      <c r="AX11" s="339"/>
      <c r="AY11" s="339"/>
      <c r="AZ11" s="339"/>
      <c r="BA11" s="339"/>
      <c r="BB11" s="339"/>
      <c r="BC11" s="339"/>
      <c r="BD11" s="339"/>
      <c r="BE11" s="339"/>
      <c r="BF11" s="339"/>
      <c r="BG11" s="339"/>
      <c r="BH11" s="339"/>
      <c r="BI11" s="339">
        <v>4588</v>
      </c>
      <c r="BJ11" s="339"/>
      <c r="BK11" s="339"/>
      <c r="BL11" s="339"/>
      <c r="BM11" s="339"/>
      <c r="BN11" s="339"/>
      <c r="BO11" s="339"/>
      <c r="BP11" s="339"/>
      <c r="BQ11" s="339"/>
      <c r="BR11" s="339"/>
      <c r="BS11" s="339"/>
      <c r="BT11" s="339"/>
      <c r="BU11" s="339">
        <v>13602706</v>
      </c>
      <c r="BV11" s="339"/>
      <c r="BW11" s="339"/>
      <c r="BX11" s="339"/>
      <c r="BY11" s="339"/>
      <c r="BZ11" s="339"/>
      <c r="CA11" s="339"/>
      <c r="CB11" s="339"/>
      <c r="CC11" s="339"/>
      <c r="CD11" s="339"/>
      <c r="CE11" s="339"/>
      <c r="CF11" s="339"/>
      <c r="CG11" s="339">
        <v>13303554</v>
      </c>
      <c r="CH11" s="339"/>
      <c r="CI11" s="339"/>
      <c r="CJ11" s="339"/>
      <c r="CK11" s="339"/>
      <c r="CL11" s="339"/>
      <c r="CM11" s="339"/>
      <c r="CN11" s="339"/>
      <c r="CO11" s="339"/>
      <c r="CP11" s="339"/>
      <c r="CQ11" s="339"/>
      <c r="CR11" s="339"/>
      <c r="CS11" s="339">
        <v>14642</v>
      </c>
      <c r="CT11" s="339"/>
      <c r="CU11" s="339"/>
      <c r="CV11" s="339"/>
      <c r="CW11" s="339"/>
      <c r="CX11" s="339"/>
      <c r="CY11" s="339"/>
      <c r="CZ11" s="339"/>
      <c r="DA11" s="339"/>
      <c r="DB11" s="339"/>
      <c r="DC11" s="339"/>
      <c r="DD11" s="339"/>
      <c r="DE11" s="334">
        <v>4563</v>
      </c>
      <c r="DF11" s="334"/>
      <c r="DG11" s="334"/>
      <c r="DH11" s="334"/>
      <c r="DI11" s="334"/>
      <c r="DJ11" s="334"/>
      <c r="DK11" s="334"/>
      <c r="DL11" s="334"/>
      <c r="DM11" s="178"/>
      <c r="DN11" s="178"/>
      <c r="DO11" s="178"/>
      <c r="DP11" s="132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11"/>
    </row>
    <row r="12" spans="1:148" ht="13.5" customHeight="1" x14ac:dyDescent="0.2">
      <c r="A12" s="336" t="s">
        <v>273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7"/>
      <c r="Y12" s="351">
        <f>SUM(AW12,BU12,CS12,Y21,AW21,BU21,CS21,Y30,AW30)</f>
        <v>27964909</v>
      </c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>
        <f>BI12+CG12+DE12+AK21+BI21+CG21+DE21+AK30+BI30</f>
        <v>27233195</v>
      </c>
      <c r="AL12" s="339"/>
      <c r="AM12" s="339"/>
      <c r="AN12" s="339"/>
      <c r="AO12" s="339"/>
      <c r="AP12" s="339"/>
      <c r="AQ12" s="339"/>
      <c r="AR12" s="339"/>
      <c r="AS12" s="339"/>
      <c r="AT12" s="339"/>
      <c r="AU12" s="339"/>
      <c r="AV12" s="339"/>
      <c r="AW12" s="339">
        <v>26211</v>
      </c>
      <c r="AX12" s="339"/>
      <c r="AY12" s="339"/>
      <c r="AZ12" s="339"/>
      <c r="BA12" s="339"/>
      <c r="BB12" s="339"/>
      <c r="BC12" s="339"/>
      <c r="BD12" s="339"/>
      <c r="BE12" s="339"/>
      <c r="BF12" s="339"/>
      <c r="BG12" s="339"/>
      <c r="BH12" s="339"/>
      <c r="BI12" s="339">
        <v>2142</v>
      </c>
      <c r="BJ12" s="339"/>
      <c r="BK12" s="339"/>
      <c r="BL12" s="339"/>
      <c r="BM12" s="339"/>
      <c r="BN12" s="339"/>
      <c r="BO12" s="339"/>
      <c r="BP12" s="339"/>
      <c r="BQ12" s="339"/>
      <c r="BR12" s="339"/>
      <c r="BS12" s="339"/>
      <c r="BT12" s="339"/>
      <c r="BU12" s="339">
        <v>13548277</v>
      </c>
      <c r="BV12" s="339"/>
      <c r="BW12" s="339"/>
      <c r="BX12" s="339"/>
      <c r="BY12" s="339"/>
      <c r="BZ12" s="339"/>
      <c r="CA12" s="339"/>
      <c r="CB12" s="339"/>
      <c r="CC12" s="339"/>
      <c r="CD12" s="339"/>
      <c r="CE12" s="339"/>
      <c r="CF12" s="339"/>
      <c r="CG12" s="339">
        <v>13236149</v>
      </c>
      <c r="CH12" s="339"/>
      <c r="CI12" s="339"/>
      <c r="CJ12" s="339"/>
      <c r="CK12" s="339"/>
      <c r="CL12" s="339"/>
      <c r="CM12" s="339"/>
      <c r="CN12" s="339"/>
      <c r="CO12" s="339"/>
      <c r="CP12" s="339"/>
      <c r="CQ12" s="339"/>
      <c r="CR12" s="339"/>
      <c r="CS12" s="339">
        <v>17498</v>
      </c>
      <c r="CT12" s="339"/>
      <c r="CU12" s="339"/>
      <c r="CV12" s="339"/>
      <c r="CW12" s="339"/>
      <c r="CX12" s="339"/>
      <c r="CY12" s="339"/>
      <c r="CZ12" s="339"/>
      <c r="DA12" s="339"/>
      <c r="DB12" s="339"/>
      <c r="DC12" s="339"/>
      <c r="DD12" s="339"/>
      <c r="DE12" s="334">
        <v>4541</v>
      </c>
      <c r="DF12" s="334"/>
      <c r="DG12" s="334"/>
      <c r="DH12" s="334"/>
      <c r="DI12" s="334"/>
      <c r="DJ12" s="334"/>
      <c r="DK12" s="334"/>
      <c r="DL12" s="334"/>
      <c r="DM12" s="178"/>
      <c r="DN12" s="178"/>
      <c r="DO12" s="178"/>
      <c r="DP12" s="132"/>
      <c r="DQ12" s="173"/>
      <c r="DR12" s="173"/>
      <c r="DS12" s="173"/>
      <c r="DT12" s="173"/>
      <c r="DU12" s="173"/>
      <c r="DV12" s="173"/>
      <c r="DW12" s="173"/>
      <c r="DX12" s="173"/>
      <c r="DY12" s="173"/>
      <c r="DZ12" s="173"/>
      <c r="EA12" s="173"/>
      <c r="EB12" s="173"/>
      <c r="EC12" s="173"/>
      <c r="ED12" s="173"/>
      <c r="EE12" s="173"/>
      <c r="EF12" s="173"/>
      <c r="EG12" s="173"/>
      <c r="EH12" s="173"/>
      <c r="EI12" s="173"/>
      <c r="EJ12" s="173"/>
      <c r="EK12" s="173"/>
      <c r="EL12" s="173"/>
      <c r="EM12" s="173"/>
      <c r="EN12" s="173"/>
      <c r="EO12" s="111"/>
    </row>
    <row r="13" spans="1:148" ht="13.5" customHeight="1" x14ac:dyDescent="0.2">
      <c r="A13" s="336" t="s">
        <v>373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7"/>
      <c r="Y13" s="351">
        <f>SUM(AW13,BU13,CS13,Y22,BU22,CS22,Y31)</f>
        <v>29109279</v>
      </c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39">
        <f>BI13+CG13+DE13+AK22+CG22+DE22+AK31</f>
        <v>28147746</v>
      </c>
      <c r="AL13" s="339"/>
      <c r="AM13" s="339"/>
      <c r="AN13" s="339"/>
      <c r="AO13" s="339"/>
      <c r="AP13" s="339"/>
      <c r="AQ13" s="339"/>
      <c r="AR13" s="339"/>
      <c r="AS13" s="339"/>
      <c r="AT13" s="339"/>
      <c r="AU13" s="339"/>
      <c r="AV13" s="339"/>
      <c r="AW13" s="339">
        <v>27295</v>
      </c>
      <c r="AX13" s="339"/>
      <c r="AY13" s="339"/>
      <c r="AZ13" s="339"/>
      <c r="BA13" s="339"/>
      <c r="BB13" s="339"/>
      <c r="BC13" s="339"/>
      <c r="BD13" s="339"/>
      <c r="BE13" s="339"/>
      <c r="BF13" s="339"/>
      <c r="BG13" s="339"/>
      <c r="BH13" s="339"/>
      <c r="BI13" s="339">
        <v>1747</v>
      </c>
      <c r="BJ13" s="339"/>
      <c r="BK13" s="339"/>
      <c r="BL13" s="339"/>
      <c r="BM13" s="339"/>
      <c r="BN13" s="339"/>
      <c r="BO13" s="339"/>
      <c r="BP13" s="339"/>
      <c r="BQ13" s="339"/>
      <c r="BR13" s="339"/>
      <c r="BS13" s="339"/>
      <c r="BT13" s="339"/>
      <c r="BU13" s="339">
        <v>14007842</v>
      </c>
      <c r="BV13" s="339"/>
      <c r="BW13" s="339"/>
      <c r="BX13" s="339"/>
      <c r="BY13" s="339"/>
      <c r="BZ13" s="339"/>
      <c r="CA13" s="339"/>
      <c r="CB13" s="339"/>
      <c r="CC13" s="339"/>
      <c r="CD13" s="339"/>
      <c r="CE13" s="339"/>
      <c r="CF13" s="339"/>
      <c r="CG13" s="339">
        <v>13621549</v>
      </c>
      <c r="CH13" s="339"/>
      <c r="CI13" s="339"/>
      <c r="CJ13" s="339"/>
      <c r="CK13" s="339"/>
      <c r="CL13" s="339"/>
      <c r="CM13" s="339"/>
      <c r="CN13" s="339"/>
      <c r="CO13" s="339"/>
      <c r="CP13" s="339"/>
      <c r="CQ13" s="339"/>
      <c r="CR13" s="339"/>
      <c r="CS13" s="339">
        <v>20398</v>
      </c>
      <c r="CT13" s="339"/>
      <c r="CU13" s="339"/>
      <c r="CV13" s="339"/>
      <c r="CW13" s="339"/>
      <c r="CX13" s="339"/>
      <c r="CY13" s="339"/>
      <c r="CZ13" s="339"/>
      <c r="DA13" s="339"/>
      <c r="DB13" s="339"/>
      <c r="DC13" s="339"/>
      <c r="DD13" s="339"/>
      <c r="DE13" s="334">
        <v>4542</v>
      </c>
      <c r="DF13" s="334"/>
      <c r="DG13" s="334"/>
      <c r="DH13" s="334"/>
      <c r="DI13" s="334"/>
      <c r="DJ13" s="334"/>
      <c r="DK13" s="334"/>
      <c r="DL13" s="334"/>
      <c r="DM13" s="178"/>
      <c r="DN13" s="178"/>
      <c r="DO13" s="178"/>
      <c r="DP13" s="132"/>
      <c r="DQ13" s="173"/>
      <c r="DR13" s="173"/>
      <c r="DS13" s="173"/>
      <c r="DT13" s="173"/>
      <c r="DU13" s="173"/>
      <c r="DV13" s="173"/>
      <c r="DW13" s="173"/>
      <c r="DX13" s="173"/>
      <c r="DY13" s="173"/>
      <c r="DZ13" s="173"/>
      <c r="EA13" s="173"/>
      <c r="EB13" s="173"/>
      <c r="EC13" s="173"/>
      <c r="ED13" s="173"/>
      <c r="EE13" s="173"/>
      <c r="EF13" s="173"/>
      <c r="EG13" s="173"/>
      <c r="EH13" s="173"/>
      <c r="EI13" s="173"/>
      <c r="EJ13" s="173"/>
      <c r="EK13" s="173"/>
      <c r="EL13" s="173"/>
      <c r="EM13" s="173"/>
      <c r="EN13" s="173"/>
      <c r="EO13" s="110"/>
      <c r="EP13" s="81"/>
    </row>
    <row r="14" spans="1:148" ht="13.5" customHeight="1" x14ac:dyDescent="0.2">
      <c r="A14" s="529" t="s">
        <v>374</v>
      </c>
      <c r="B14" s="529"/>
      <c r="C14" s="529"/>
      <c r="D14" s="529"/>
      <c r="E14" s="529"/>
      <c r="F14" s="529"/>
      <c r="G14" s="529"/>
      <c r="H14" s="529"/>
      <c r="I14" s="529"/>
      <c r="J14" s="529"/>
      <c r="K14" s="529"/>
      <c r="L14" s="529"/>
      <c r="M14" s="529"/>
      <c r="N14" s="529"/>
      <c r="O14" s="529"/>
      <c r="P14" s="529"/>
      <c r="Q14" s="529"/>
      <c r="R14" s="529"/>
      <c r="S14" s="529"/>
      <c r="T14" s="529"/>
      <c r="U14" s="529"/>
      <c r="V14" s="529"/>
      <c r="W14" s="529"/>
      <c r="X14" s="530"/>
      <c r="Y14" s="531">
        <f>SUM(AW14,BU14,CS14,Y23,BU23,CS23,Y32)</f>
        <v>29268349</v>
      </c>
      <c r="Z14" s="428"/>
      <c r="AA14" s="428"/>
      <c r="AB14" s="428"/>
      <c r="AC14" s="428"/>
      <c r="AD14" s="428"/>
      <c r="AE14" s="428"/>
      <c r="AF14" s="428"/>
      <c r="AG14" s="428"/>
      <c r="AH14" s="428"/>
      <c r="AI14" s="428"/>
      <c r="AJ14" s="428"/>
      <c r="AK14" s="428">
        <f>BI14+CG14+DE14+AK23+CG23+DE23+AK32</f>
        <v>28234380</v>
      </c>
      <c r="AL14" s="428"/>
      <c r="AM14" s="428"/>
      <c r="AN14" s="428"/>
      <c r="AO14" s="428"/>
      <c r="AP14" s="428"/>
      <c r="AQ14" s="428"/>
      <c r="AR14" s="428"/>
      <c r="AS14" s="428"/>
      <c r="AT14" s="428"/>
      <c r="AU14" s="428"/>
      <c r="AV14" s="428"/>
      <c r="AW14" s="428">
        <v>28206</v>
      </c>
      <c r="AX14" s="428"/>
      <c r="AY14" s="428"/>
      <c r="AZ14" s="428"/>
      <c r="BA14" s="428"/>
      <c r="BB14" s="428"/>
      <c r="BC14" s="428"/>
      <c r="BD14" s="428"/>
      <c r="BE14" s="428"/>
      <c r="BF14" s="428"/>
      <c r="BG14" s="428"/>
      <c r="BH14" s="428"/>
      <c r="BI14" s="428">
        <v>1949</v>
      </c>
      <c r="BJ14" s="428"/>
      <c r="BK14" s="428"/>
      <c r="BL14" s="428"/>
      <c r="BM14" s="428"/>
      <c r="BN14" s="428"/>
      <c r="BO14" s="428"/>
      <c r="BP14" s="428"/>
      <c r="BQ14" s="428"/>
      <c r="BR14" s="428"/>
      <c r="BS14" s="428"/>
      <c r="BT14" s="428"/>
      <c r="BU14" s="428">
        <v>13496300</v>
      </c>
      <c r="BV14" s="428"/>
      <c r="BW14" s="428"/>
      <c r="BX14" s="428"/>
      <c r="BY14" s="428"/>
      <c r="BZ14" s="428"/>
      <c r="CA14" s="428"/>
      <c r="CB14" s="428"/>
      <c r="CC14" s="428"/>
      <c r="CD14" s="428"/>
      <c r="CE14" s="428"/>
      <c r="CF14" s="428"/>
      <c r="CG14" s="428">
        <v>13324221</v>
      </c>
      <c r="CH14" s="428"/>
      <c r="CI14" s="428"/>
      <c r="CJ14" s="428"/>
      <c r="CK14" s="428"/>
      <c r="CL14" s="428"/>
      <c r="CM14" s="428"/>
      <c r="CN14" s="428"/>
      <c r="CO14" s="428"/>
      <c r="CP14" s="428"/>
      <c r="CQ14" s="428"/>
      <c r="CR14" s="428"/>
      <c r="CS14" s="428">
        <v>23272</v>
      </c>
      <c r="CT14" s="428"/>
      <c r="CU14" s="428"/>
      <c r="CV14" s="428"/>
      <c r="CW14" s="428"/>
      <c r="CX14" s="428"/>
      <c r="CY14" s="428"/>
      <c r="CZ14" s="428"/>
      <c r="DA14" s="428"/>
      <c r="DB14" s="428"/>
      <c r="DC14" s="428"/>
      <c r="DD14" s="428"/>
      <c r="DE14" s="532">
        <v>4561</v>
      </c>
      <c r="DF14" s="532"/>
      <c r="DG14" s="532"/>
      <c r="DH14" s="532"/>
      <c r="DI14" s="532"/>
      <c r="DJ14" s="532"/>
      <c r="DK14" s="532"/>
      <c r="DL14" s="532"/>
      <c r="DM14" s="101"/>
      <c r="DN14" s="101"/>
      <c r="DO14" s="101"/>
      <c r="DP14" s="98"/>
      <c r="DQ14" s="173"/>
      <c r="DR14" s="173"/>
      <c r="DS14" s="173"/>
      <c r="DT14" s="173"/>
      <c r="DU14" s="173"/>
      <c r="DV14" s="173"/>
      <c r="DW14" s="173"/>
      <c r="DX14" s="173"/>
      <c r="DY14" s="173"/>
      <c r="DZ14" s="173"/>
      <c r="EA14" s="173"/>
      <c r="EB14" s="173"/>
      <c r="EC14" s="173"/>
      <c r="ED14" s="173"/>
      <c r="EE14" s="173"/>
      <c r="EF14" s="173"/>
      <c r="EG14" s="173"/>
      <c r="EH14" s="173"/>
      <c r="EI14" s="173"/>
      <c r="EJ14" s="173"/>
      <c r="EK14" s="173"/>
      <c r="EL14" s="173"/>
      <c r="EM14" s="173"/>
      <c r="EN14" s="173"/>
      <c r="EO14" s="111"/>
    </row>
    <row r="15" spans="1:148" ht="13.5" customHeight="1" x14ac:dyDescent="0.2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</row>
    <row r="16" spans="1:148" ht="13.5" customHeight="1" x14ac:dyDescent="0.2">
      <c r="A16" s="110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0"/>
      <c r="EP16" s="99"/>
      <c r="EQ16" s="99"/>
      <c r="ER16" s="99"/>
    </row>
    <row r="17" spans="1:182" ht="13.5" customHeight="1" x14ac:dyDescent="0.2">
      <c r="A17" s="432" t="s">
        <v>313</v>
      </c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  <c r="W17" s="433"/>
      <c r="X17" s="433"/>
      <c r="Y17" s="439" t="s">
        <v>321</v>
      </c>
      <c r="Z17" s="440"/>
      <c r="AA17" s="440"/>
      <c r="AB17" s="440"/>
      <c r="AC17" s="440"/>
      <c r="AD17" s="440"/>
      <c r="AE17" s="440"/>
      <c r="AF17" s="440"/>
      <c r="AG17" s="440"/>
      <c r="AH17" s="440"/>
      <c r="AI17" s="440"/>
      <c r="AJ17" s="440"/>
      <c r="AK17" s="440"/>
      <c r="AL17" s="440"/>
      <c r="AM17" s="440"/>
      <c r="AN17" s="440"/>
      <c r="AO17" s="440"/>
      <c r="AP17" s="440"/>
      <c r="AQ17" s="440"/>
      <c r="AR17" s="440"/>
      <c r="AS17" s="440"/>
      <c r="AT17" s="440"/>
      <c r="AU17" s="440"/>
      <c r="AV17" s="441"/>
      <c r="AW17" s="442" t="s">
        <v>322</v>
      </c>
      <c r="AX17" s="442"/>
      <c r="AY17" s="442"/>
      <c r="AZ17" s="442"/>
      <c r="BA17" s="442"/>
      <c r="BB17" s="442"/>
      <c r="BC17" s="442"/>
      <c r="BD17" s="442"/>
      <c r="BE17" s="442"/>
      <c r="BF17" s="442"/>
      <c r="BG17" s="442"/>
      <c r="BH17" s="442"/>
      <c r="BI17" s="442"/>
      <c r="BJ17" s="442"/>
      <c r="BK17" s="442"/>
      <c r="BL17" s="442"/>
      <c r="BM17" s="442"/>
      <c r="BN17" s="442"/>
      <c r="BO17" s="442"/>
      <c r="BP17" s="442"/>
      <c r="BQ17" s="442"/>
      <c r="BR17" s="442"/>
      <c r="BS17" s="442"/>
      <c r="BT17" s="442"/>
      <c r="BU17" s="442" t="s">
        <v>323</v>
      </c>
      <c r="BV17" s="442"/>
      <c r="BW17" s="442"/>
      <c r="BX17" s="442"/>
      <c r="BY17" s="442"/>
      <c r="BZ17" s="442"/>
      <c r="CA17" s="442"/>
      <c r="CB17" s="442"/>
      <c r="CC17" s="442"/>
      <c r="CD17" s="442"/>
      <c r="CE17" s="442"/>
      <c r="CF17" s="442"/>
      <c r="CG17" s="442"/>
      <c r="CH17" s="442"/>
      <c r="CI17" s="442"/>
      <c r="CJ17" s="442"/>
      <c r="CK17" s="442"/>
      <c r="CL17" s="442"/>
      <c r="CM17" s="442"/>
      <c r="CN17" s="442"/>
      <c r="CO17" s="442"/>
      <c r="CP17" s="442"/>
      <c r="CQ17" s="442"/>
      <c r="CR17" s="443"/>
      <c r="CS17" s="354" t="s">
        <v>325</v>
      </c>
      <c r="CT17" s="340"/>
      <c r="CU17" s="340"/>
      <c r="CV17" s="340"/>
      <c r="CW17" s="340"/>
      <c r="CX17" s="340"/>
      <c r="CY17" s="340"/>
      <c r="CZ17" s="340"/>
      <c r="DA17" s="340"/>
      <c r="DB17" s="340"/>
      <c r="DC17" s="340"/>
      <c r="DD17" s="340"/>
      <c r="DE17" s="340"/>
      <c r="DF17" s="340"/>
      <c r="DG17" s="340"/>
      <c r="DH17" s="340"/>
      <c r="DI17" s="340"/>
      <c r="DJ17" s="340"/>
      <c r="DK17" s="340"/>
      <c r="DL17" s="340"/>
      <c r="DM17" s="340"/>
      <c r="DN17" s="340"/>
      <c r="DO17" s="340"/>
      <c r="DP17" s="340"/>
      <c r="DQ17" s="132"/>
      <c r="DR17" s="132"/>
      <c r="DS17" s="132"/>
      <c r="DT17" s="132"/>
      <c r="DU17" s="132"/>
      <c r="DV17" s="132"/>
      <c r="DW17" s="132"/>
      <c r="DX17" s="132"/>
      <c r="DY17" s="132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99"/>
      <c r="EM17" s="132"/>
      <c r="EN17" s="132"/>
      <c r="EO17" s="132"/>
      <c r="EP17" s="132"/>
      <c r="EQ17" s="132"/>
      <c r="ER17" s="132"/>
      <c r="ES17" s="132"/>
      <c r="ET17" s="37"/>
      <c r="EU17" s="37"/>
      <c r="EV17" s="37"/>
      <c r="EW17" s="37"/>
      <c r="EX17" s="37"/>
      <c r="EY17" s="37"/>
      <c r="EZ17" s="37"/>
      <c r="FA17" s="37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</row>
    <row r="18" spans="1:182" ht="13.5" customHeight="1" x14ac:dyDescent="0.2">
      <c r="A18" s="434"/>
      <c r="B18" s="435"/>
      <c r="C18" s="435"/>
      <c r="D18" s="435"/>
      <c r="E18" s="435"/>
      <c r="F18" s="435"/>
      <c r="G18" s="435"/>
      <c r="H18" s="435"/>
      <c r="I18" s="435"/>
      <c r="J18" s="435"/>
      <c r="K18" s="435"/>
      <c r="L18" s="435"/>
      <c r="M18" s="435"/>
      <c r="N18" s="435"/>
      <c r="O18" s="435"/>
      <c r="P18" s="435"/>
      <c r="Q18" s="435"/>
      <c r="R18" s="435"/>
      <c r="S18" s="435"/>
      <c r="T18" s="435"/>
      <c r="U18" s="435"/>
      <c r="V18" s="435"/>
      <c r="W18" s="435"/>
      <c r="X18" s="435"/>
      <c r="Y18" s="436" t="s">
        <v>318</v>
      </c>
      <c r="Z18" s="437"/>
      <c r="AA18" s="437"/>
      <c r="AB18" s="437"/>
      <c r="AC18" s="437"/>
      <c r="AD18" s="437"/>
      <c r="AE18" s="437"/>
      <c r="AF18" s="437"/>
      <c r="AG18" s="437"/>
      <c r="AH18" s="437"/>
      <c r="AI18" s="437"/>
      <c r="AJ18" s="438"/>
      <c r="AK18" s="437" t="s">
        <v>319</v>
      </c>
      <c r="AL18" s="437"/>
      <c r="AM18" s="437"/>
      <c r="AN18" s="437"/>
      <c r="AO18" s="437"/>
      <c r="AP18" s="437"/>
      <c r="AQ18" s="437"/>
      <c r="AR18" s="437"/>
      <c r="AS18" s="437"/>
      <c r="AT18" s="437"/>
      <c r="AU18" s="437"/>
      <c r="AV18" s="438"/>
      <c r="AW18" s="429" t="s">
        <v>320</v>
      </c>
      <c r="AX18" s="429"/>
      <c r="AY18" s="429"/>
      <c r="AZ18" s="429"/>
      <c r="BA18" s="429"/>
      <c r="BB18" s="429"/>
      <c r="BC18" s="429"/>
      <c r="BD18" s="429"/>
      <c r="BE18" s="429"/>
      <c r="BF18" s="429"/>
      <c r="BG18" s="429"/>
      <c r="BH18" s="429"/>
      <c r="BI18" s="429" t="s">
        <v>319</v>
      </c>
      <c r="BJ18" s="429"/>
      <c r="BK18" s="429"/>
      <c r="BL18" s="429"/>
      <c r="BM18" s="429"/>
      <c r="BN18" s="429"/>
      <c r="BO18" s="429"/>
      <c r="BP18" s="429"/>
      <c r="BQ18" s="429"/>
      <c r="BR18" s="429"/>
      <c r="BS18" s="429"/>
      <c r="BT18" s="429"/>
      <c r="BU18" s="429" t="s">
        <v>320</v>
      </c>
      <c r="BV18" s="429"/>
      <c r="BW18" s="429"/>
      <c r="BX18" s="429"/>
      <c r="BY18" s="429"/>
      <c r="BZ18" s="429"/>
      <c r="CA18" s="429"/>
      <c r="CB18" s="429"/>
      <c r="CC18" s="429"/>
      <c r="CD18" s="429"/>
      <c r="CE18" s="429"/>
      <c r="CF18" s="429"/>
      <c r="CG18" s="429" t="s">
        <v>319</v>
      </c>
      <c r="CH18" s="429"/>
      <c r="CI18" s="429"/>
      <c r="CJ18" s="429"/>
      <c r="CK18" s="429"/>
      <c r="CL18" s="429"/>
      <c r="CM18" s="429"/>
      <c r="CN18" s="429"/>
      <c r="CO18" s="429"/>
      <c r="CP18" s="429"/>
      <c r="CQ18" s="429"/>
      <c r="CR18" s="430"/>
      <c r="CS18" s="436" t="s">
        <v>318</v>
      </c>
      <c r="CT18" s="437"/>
      <c r="CU18" s="437"/>
      <c r="CV18" s="437"/>
      <c r="CW18" s="437"/>
      <c r="CX18" s="437"/>
      <c r="CY18" s="437"/>
      <c r="CZ18" s="437"/>
      <c r="DA18" s="437"/>
      <c r="DB18" s="437"/>
      <c r="DC18" s="437"/>
      <c r="DD18" s="437"/>
      <c r="DE18" s="436" t="s">
        <v>319</v>
      </c>
      <c r="DF18" s="437"/>
      <c r="DG18" s="437"/>
      <c r="DH18" s="437"/>
      <c r="DI18" s="437"/>
      <c r="DJ18" s="437"/>
      <c r="DK18" s="437"/>
      <c r="DL18" s="437"/>
      <c r="DM18" s="437"/>
      <c r="DN18" s="437"/>
      <c r="DO18" s="437"/>
      <c r="DP18" s="437"/>
      <c r="DQ18" s="132"/>
      <c r="DR18" s="146"/>
      <c r="DS18" s="108"/>
      <c r="DT18" s="108"/>
      <c r="DU18" s="108"/>
      <c r="DV18" s="108"/>
      <c r="DW18" s="108"/>
      <c r="DX18" s="108"/>
      <c r="DY18" s="108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419"/>
      <c r="EU18" s="419"/>
      <c r="EV18" s="419"/>
      <c r="EW18" s="419"/>
      <c r="EX18" s="419"/>
      <c r="EY18" s="419"/>
      <c r="EZ18" s="419"/>
      <c r="FA18" s="419"/>
      <c r="FB18" s="419"/>
      <c r="FC18" s="419"/>
      <c r="FD18" s="419"/>
      <c r="FE18" s="419"/>
      <c r="FF18" s="419"/>
      <c r="FG18" s="419"/>
      <c r="FH18" s="419"/>
      <c r="FI18" s="419"/>
      <c r="FJ18" s="419"/>
      <c r="FK18" s="419"/>
      <c r="FL18" s="419"/>
      <c r="FM18" s="419"/>
      <c r="FN18" s="419"/>
      <c r="FO18" s="419"/>
      <c r="FP18" s="419"/>
      <c r="FQ18" s="419"/>
      <c r="FR18" s="81"/>
      <c r="FS18" s="81"/>
      <c r="FT18" s="81"/>
      <c r="FU18" s="81"/>
      <c r="FV18" s="81"/>
      <c r="FW18" s="81"/>
      <c r="FX18" s="81"/>
      <c r="FY18" s="81"/>
      <c r="FZ18" s="81"/>
    </row>
    <row r="19" spans="1:182" ht="13.5" customHeight="1" x14ac:dyDescent="0.2">
      <c r="A19" s="336" t="s">
        <v>399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7"/>
      <c r="Y19" s="338">
        <v>16680</v>
      </c>
      <c r="Z19" s="334"/>
      <c r="AA19" s="334"/>
      <c r="AB19" s="334"/>
      <c r="AC19" s="334"/>
      <c r="AD19" s="334"/>
      <c r="AE19" s="334"/>
      <c r="AF19" s="334"/>
      <c r="AG19" s="175"/>
      <c r="AH19" s="178"/>
      <c r="AI19" s="178"/>
      <c r="AJ19" s="178"/>
      <c r="AK19" s="339">
        <v>4943</v>
      </c>
      <c r="AL19" s="339"/>
      <c r="AM19" s="339"/>
      <c r="AN19" s="339"/>
      <c r="AO19" s="339"/>
      <c r="AP19" s="339"/>
      <c r="AQ19" s="339"/>
      <c r="AR19" s="339"/>
      <c r="AS19" s="339"/>
      <c r="AT19" s="339"/>
      <c r="AU19" s="339"/>
      <c r="AV19" s="339"/>
      <c r="AW19" s="339">
        <v>2498161</v>
      </c>
      <c r="AX19" s="339"/>
      <c r="AY19" s="339"/>
      <c r="AZ19" s="339"/>
      <c r="BA19" s="339"/>
      <c r="BB19" s="339"/>
      <c r="BC19" s="339"/>
      <c r="BD19" s="339"/>
      <c r="BE19" s="339"/>
      <c r="BF19" s="339"/>
      <c r="BG19" s="339"/>
      <c r="BH19" s="339"/>
      <c r="BI19" s="339">
        <v>2448653</v>
      </c>
      <c r="BJ19" s="339"/>
      <c r="BK19" s="339"/>
      <c r="BL19" s="339"/>
      <c r="BM19" s="339"/>
      <c r="BN19" s="339"/>
      <c r="BO19" s="339"/>
      <c r="BP19" s="339"/>
      <c r="BQ19" s="339"/>
      <c r="BR19" s="339"/>
      <c r="BS19" s="339"/>
      <c r="BT19" s="339"/>
      <c r="BU19" s="355">
        <v>9793</v>
      </c>
      <c r="BV19" s="355"/>
      <c r="BW19" s="355"/>
      <c r="BX19" s="355"/>
      <c r="BY19" s="355"/>
      <c r="BZ19" s="355"/>
      <c r="CA19" s="355"/>
      <c r="CB19" s="355"/>
      <c r="CC19" s="355"/>
      <c r="CD19" s="178"/>
      <c r="CE19" s="178"/>
      <c r="CF19" s="178"/>
      <c r="CG19" s="355">
        <v>4985</v>
      </c>
      <c r="CH19" s="355"/>
      <c r="CI19" s="355"/>
      <c r="CJ19" s="355"/>
      <c r="CK19" s="355"/>
      <c r="CL19" s="355"/>
      <c r="CM19" s="355"/>
      <c r="CN19" s="355"/>
      <c r="CO19" s="355"/>
      <c r="CP19" s="178"/>
      <c r="CQ19" s="178"/>
      <c r="CR19" s="178"/>
      <c r="CS19" s="431">
        <v>11359361</v>
      </c>
      <c r="CT19" s="431"/>
      <c r="CU19" s="431"/>
      <c r="CV19" s="431"/>
      <c r="CW19" s="431"/>
      <c r="CX19" s="431"/>
      <c r="CY19" s="431"/>
      <c r="CZ19" s="431"/>
      <c r="DA19" s="431"/>
      <c r="DB19" s="178"/>
      <c r="DC19" s="178"/>
      <c r="DD19" s="178"/>
      <c r="DE19" s="334">
        <v>10969626</v>
      </c>
      <c r="DF19" s="334"/>
      <c r="DG19" s="334"/>
      <c r="DH19" s="334"/>
      <c r="DI19" s="334"/>
      <c r="DJ19" s="334"/>
      <c r="DK19" s="334"/>
      <c r="DL19" s="334"/>
      <c r="DM19" s="334"/>
      <c r="DN19" s="178"/>
      <c r="DO19" s="178"/>
      <c r="DP19" s="178"/>
      <c r="DQ19" s="133"/>
      <c r="DR19" s="146"/>
      <c r="DS19" s="146"/>
      <c r="DT19" s="146"/>
      <c r="DU19" s="146"/>
      <c r="DV19" s="146"/>
      <c r="DW19" s="146"/>
      <c r="DX19" s="146"/>
      <c r="DY19" s="146"/>
      <c r="DZ19" s="146"/>
    </row>
    <row r="20" spans="1:182" ht="13.5" customHeight="1" x14ac:dyDescent="0.2">
      <c r="A20" s="336" t="s">
        <v>272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7"/>
      <c r="Y20" s="338">
        <v>20535</v>
      </c>
      <c r="Z20" s="334"/>
      <c r="AA20" s="334"/>
      <c r="AB20" s="334"/>
      <c r="AC20" s="334"/>
      <c r="AD20" s="334"/>
      <c r="AE20" s="334"/>
      <c r="AF20" s="334"/>
      <c r="AG20" s="175"/>
      <c r="AH20" s="178"/>
      <c r="AI20" s="178"/>
      <c r="AJ20" s="178"/>
      <c r="AK20" s="339">
        <v>7406</v>
      </c>
      <c r="AL20" s="339"/>
      <c r="AM20" s="339"/>
      <c r="AN20" s="339"/>
      <c r="AO20" s="339"/>
      <c r="AP20" s="339"/>
      <c r="AQ20" s="339"/>
      <c r="AR20" s="339"/>
      <c r="AS20" s="339"/>
      <c r="AT20" s="339"/>
      <c r="AU20" s="339"/>
      <c r="AV20" s="339"/>
      <c r="AW20" s="339">
        <v>1993044</v>
      </c>
      <c r="AX20" s="339"/>
      <c r="AY20" s="339"/>
      <c r="AZ20" s="339"/>
      <c r="BA20" s="339"/>
      <c r="BB20" s="339"/>
      <c r="BC20" s="339"/>
      <c r="BD20" s="339"/>
      <c r="BE20" s="339"/>
      <c r="BF20" s="339"/>
      <c r="BG20" s="339"/>
      <c r="BH20" s="339"/>
      <c r="BI20" s="339">
        <v>1940075</v>
      </c>
      <c r="BJ20" s="339"/>
      <c r="BK20" s="339"/>
      <c r="BL20" s="339"/>
      <c r="BM20" s="339"/>
      <c r="BN20" s="339"/>
      <c r="BO20" s="339"/>
      <c r="BP20" s="339"/>
      <c r="BQ20" s="339"/>
      <c r="BR20" s="339"/>
      <c r="BS20" s="339"/>
      <c r="BT20" s="339"/>
      <c r="BU20" s="352">
        <v>16559</v>
      </c>
      <c r="BV20" s="352"/>
      <c r="BW20" s="352"/>
      <c r="BX20" s="352"/>
      <c r="BY20" s="352"/>
      <c r="BZ20" s="352"/>
      <c r="CA20" s="352"/>
      <c r="CB20" s="352"/>
      <c r="CC20" s="352"/>
      <c r="CD20" s="178"/>
      <c r="CE20" s="178"/>
      <c r="CF20" s="178"/>
      <c r="CG20" s="352">
        <v>10072</v>
      </c>
      <c r="CH20" s="352"/>
      <c r="CI20" s="352"/>
      <c r="CJ20" s="352"/>
      <c r="CK20" s="352"/>
      <c r="CL20" s="352"/>
      <c r="CM20" s="352"/>
      <c r="CN20" s="352"/>
      <c r="CO20" s="352"/>
      <c r="CP20" s="178"/>
      <c r="CQ20" s="178"/>
      <c r="CR20" s="178"/>
      <c r="CS20" s="334">
        <v>11343754</v>
      </c>
      <c r="CT20" s="334"/>
      <c r="CU20" s="334"/>
      <c r="CV20" s="334"/>
      <c r="CW20" s="334"/>
      <c r="CX20" s="334"/>
      <c r="CY20" s="334"/>
      <c r="CZ20" s="334"/>
      <c r="DA20" s="334"/>
      <c r="DB20" s="178"/>
      <c r="DC20" s="178"/>
      <c r="DD20" s="178"/>
      <c r="DE20" s="334">
        <v>11330683</v>
      </c>
      <c r="DF20" s="334"/>
      <c r="DG20" s="334"/>
      <c r="DH20" s="334"/>
      <c r="DI20" s="334"/>
      <c r="DJ20" s="334"/>
      <c r="DK20" s="334"/>
      <c r="DL20" s="334"/>
      <c r="DM20" s="334"/>
      <c r="DN20" s="178"/>
      <c r="DO20" s="178"/>
      <c r="DP20" s="178"/>
      <c r="DQ20" s="133"/>
      <c r="DR20" s="146"/>
      <c r="DS20" s="146"/>
      <c r="DT20" s="146"/>
      <c r="DU20" s="146"/>
      <c r="DV20" s="146"/>
      <c r="DW20" s="146"/>
      <c r="DX20" s="146"/>
      <c r="DY20" s="146"/>
      <c r="DZ20" s="146"/>
    </row>
    <row r="21" spans="1:182" ht="13.5" customHeight="1" x14ac:dyDescent="0.2">
      <c r="A21" s="336" t="s">
        <v>273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7"/>
      <c r="Y21" s="338">
        <v>21458</v>
      </c>
      <c r="Z21" s="334"/>
      <c r="AA21" s="334"/>
      <c r="AB21" s="334"/>
      <c r="AC21" s="334"/>
      <c r="AD21" s="334"/>
      <c r="AE21" s="334"/>
      <c r="AF21" s="334"/>
      <c r="AG21" s="175"/>
      <c r="AH21" s="178"/>
      <c r="AI21" s="178"/>
      <c r="AJ21" s="178"/>
      <c r="AK21" s="339">
        <v>4594</v>
      </c>
      <c r="AL21" s="339"/>
      <c r="AM21" s="339"/>
      <c r="AN21" s="339"/>
      <c r="AO21" s="339"/>
      <c r="AP21" s="339"/>
      <c r="AQ21" s="339"/>
      <c r="AR21" s="339"/>
      <c r="AS21" s="339"/>
      <c r="AT21" s="339"/>
      <c r="AU21" s="339"/>
      <c r="AV21" s="339"/>
      <c r="AW21" s="339" t="s">
        <v>324</v>
      </c>
      <c r="AX21" s="339"/>
      <c r="AY21" s="339"/>
      <c r="AZ21" s="339"/>
      <c r="BA21" s="339"/>
      <c r="BB21" s="339"/>
      <c r="BC21" s="339"/>
      <c r="BD21" s="339"/>
      <c r="BE21" s="339"/>
      <c r="BF21" s="339"/>
      <c r="BG21" s="339"/>
      <c r="BH21" s="339"/>
      <c r="BI21" s="339"/>
      <c r="BJ21" s="339"/>
      <c r="BK21" s="339"/>
      <c r="BL21" s="339"/>
      <c r="BM21" s="339"/>
      <c r="BN21" s="339"/>
      <c r="BO21" s="339"/>
      <c r="BP21" s="339"/>
      <c r="BQ21" s="339"/>
      <c r="BR21" s="339"/>
      <c r="BS21" s="339"/>
      <c r="BT21" s="339"/>
      <c r="BU21" s="352">
        <v>9510</v>
      </c>
      <c r="BV21" s="352"/>
      <c r="BW21" s="352"/>
      <c r="BX21" s="352"/>
      <c r="BY21" s="352"/>
      <c r="BZ21" s="352"/>
      <c r="CA21" s="352"/>
      <c r="CB21" s="352"/>
      <c r="CC21" s="352"/>
      <c r="CD21" s="178"/>
      <c r="CE21" s="178"/>
      <c r="CF21" s="178"/>
      <c r="CG21" s="352">
        <v>2405</v>
      </c>
      <c r="CH21" s="352"/>
      <c r="CI21" s="352"/>
      <c r="CJ21" s="352"/>
      <c r="CK21" s="352"/>
      <c r="CL21" s="352"/>
      <c r="CM21" s="352"/>
      <c r="CN21" s="352"/>
      <c r="CO21" s="352"/>
      <c r="CP21" s="178"/>
      <c r="CQ21" s="178"/>
      <c r="CR21" s="178"/>
      <c r="CS21" s="334">
        <v>11435538</v>
      </c>
      <c r="CT21" s="334"/>
      <c r="CU21" s="334"/>
      <c r="CV21" s="334"/>
      <c r="CW21" s="334"/>
      <c r="CX21" s="334"/>
      <c r="CY21" s="334"/>
      <c r="CZ21" s="334"/>
      <c r="DA21" s="334"/>
      <c r="DB21" s="178"/>
      <c r="DC21" s="178"/>
      <c r="DD21" s="178"/>
      <c r="DE21" s="334">
        <v>11089042</v>
      </c>
      <c r="DF21" s="334"/>
      <c r="DG21" s="334"/>
      <c r="DH21" s="334"/>
      <c r="DI21" s="334"/>
      <c r="DJ21" s="334"/>
      <c r="DK21" s="334"/>
      <c r="DL21" s="334"/>
      <c r="DM21" s="334"/>
      <c r="DN21" s="178"/>
      <c r="DO21" s="178"/>
      <c r="DP21" s="178"/>
      <c r="DQ21" s="132"/>
      <c r="DR21" s="175"/>
      <c r="DS21" s="175"/>
      <c r="DT21" s="175"/>
      <c r="DU21" s="175"/>
      <c r="DV21" s="175"/>
      <c r="DW21" s="175"/>
      <c r="DX21" s="175"/>
      <c r="DY21" s="175"/>
      <c r="DZ21" s="175"/>
      <c r="EA21" s="99"/>
      <c r="EB21" s="99"/>
      <c r="EC21" s="99"/>
      <c r="ED21" s="99"/>
      <c r="EE21" s="99"/>
      <c r="EF21" s="99"/>
    </row>
    <row r="22" spans="1:182" ht="13.5" customHeight="1" x14ac:dyDescent="0.2">
      <c r="A22" s="336" t="s">
        <v>373</v>
      </c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7"/>
      <c r="Y22" s="338">
        <v>25425</v>
      </c>
      <c r="Z22" s="334"/>
      <c r="AA22" s="334"/>
      <c r="AB22" s="334"/>
      <c r="AC22" s="334"/>
      <c r="AD22" s="334"/>
      <c r="AE22" s="334"/>
      <c r="AF22" s="334"/>
      <c r="AG22" s="175"/>
      <c r="AH22" s="178"/>
      <c r="AI22" s="178"/>
      <c r="AJ22" s="178"/>
      <c r="AK22" s="339">
        <v>4709</v>
      </c>
      <c r="AL22" s="339"/>
      <c r="AM22" s="339"/>
      <c r="AN22" s="339"/>
      <c r="AO22" s="339"/>
      <c r="AP22" s="339"/>
      <c r="AQ22" s="339"/>
      <c r="AR22" s="339"/>
      <c r="AS22" s="339"/>
      <c r="AT22" s="339"/>
      <c r="AU22" s="339"/>
      <c r="AV22" s="339"/>
      <c r="AW22" s="339"/>
      <c r="AX22" s="339"/>
      <c r="AY22" s="339"/>
      <c r="AZ22" s="339"/>
      <c r="BA22" s="339"/>
      <c r="BB22" s="339"/>
      <c r="BC22" s="339"/>
      <c r="BD22" s="339"/>
      <c r="BE22" s="339"/>
      <c r="BF22" s="339"/>
      <c r="BG22" s="339"/>
      <c r="BH22" s="339"/>
      <c r="BI22" s="339"/>
      <c r="BJ22" s="339"/>
      <c r="BK22" s="339"/>
      <c r="BL22" s="339"/>
      <c r="BM22" s="339"/>
      <c r="BN22" s="339"/>
      <c r="BO22" s="339"/>
      <c r="BP22" s="339"/>
      <c r="BQ22" s="339"/>
      <c r="BR22" s="339"/>
      <c r="BS22" s="339"/>
      <c r="BT22" s="339"/>
      <c r="BU22" s="352">
        <v>10357</v>
      </c>
      <c r="BV22" s="352"/>
      <c r="BW22" s="352"/>
      <c r="BX22" s="352"/>
      <c r="BY22" s="352"/>
      <c r="BZ22" s="352"/>
      <c r="CA22" s="352"/>
      <c r="CB22" s="352"/>
      <c r="CC22" s="352"/>
      <c r="CD22" s="178"/>
      <c r="CE22" s="178"/>
      <c r="CF22" s="178"/>
      <c r="CG22" s="352">
        <v>2563</v>
      </c>
      <c r="CH22" s="352"/>
      <c r="CI22" s="352"/>
      <c r="CJ22" s="352"/>
      <c r="CK22" s="352"/>
      <c r="CL22" s="352"/>
      <c r="CM22" s="352"/>
      <c r="CN22" s="352"/>
      <c r="CO22" s="352"/>
      <c r="CP22" s="178"/>
      <c r="CQ22" s="178"/>
      <c r="CR22" s="178"/>
      <c r="CS22" s="334">
        <v>12069126</v>
      </c>
      <c r="CT22" s="334"/>
      <c r="CU22" s="334"/>
      <c r="CV22" s="334"/>
      <c r="CW22" s="334"/>
      <c r="CX22" s="334"/>
      <c r="CY22" s="334"/>
      <c r="CZ22" s="334"/>
      <c r="DA22" s="334"/>
      <c r="DB22" s="178"/>
      <c r="DC22" s="178"/>
      <c r="DD22" s="178"/>
      <c r="DE22" s="334">
        <v>11572737</v>
      </c>
      <c r="DF22" s="334"/>
      <c r="DG22" s="334"/>
      <c r="DH22" s="334"/>
      <c r="DI22" s="334"/>
      <c r="DJ22" s="334"/>
      <c r="DK22" s="334"/>
      <c r="DL22" s="334"/>
      <c r="DM22" s="334"/>
      <c r="DN22" s="178"/>
      <c r="DO22" s="178"/>
      <c r="DP22" s="178"/>
      <c r="DQ22" s="132"/>
      <c r="DR22" s="153"/>
      <c r="DS22" s="153"/>
      <c r="DT22" s="153"/>
      <c r="DU22" s="153"/>
      <c r="DV22" s="153"/>
      <c r="DW22" s="153"/>
      <c r="DX22" s="153"/>
      <c r="DY22" s="153"/>
      <c r="DZ22" s="153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48"/>
      <c r="EN22" s="148"/>
      <c r="EO22" s="148"/>
      <c r="EP22" s="148"/>
      <c r="EQ22" s="148"/>
      <c r="ER22" s="148"/>
      <c r="ES22" s="148"/>
    </row>
    <row r="23" spans="1:182" ht="13.5" customHeight="1" x14ac:dyDescent="0.2">
      <c r="A23" s="529" t="s">
        <v>374</v>
      </c>
      <c r="B23" s="529"/>
      <c r="C23" s="529"/>
      <c r="D23" s="529"/>
      <c r="E23" s="529"/>
      <c r="F23" s="529"/>
      <c r="G23" s="529"/>
      <c r="H23" s="529"/>
      <c r="I23" s="529"/>
      <c r="J23" s="529"/>
      <c r="K23" s="529"/>
      <c r="L23" s="529"/>
      <c r="M23" s="529"/>
      <c r="N23" s="529"/>
      <c r="O23" s="529"/>
      <c r="P23" s="529"/>
      <c r="Q23" s="529"/>
      <c r="R23" s="529"/>
      <c r="S23" s="529"/>
      <c r="T23" s="529"/>
      <c r="U23" s="529"/>
      <c r="V23" s="529"/>
      <c r="W23" s="529"/>
      <c r="X23" s="530"/>
      <c r="Y23" s="534">
        <v>29461</v>
      </c>
      <c r="Z23" s="532"/>
      <c r="AA23" s="532"/>
      <c r="AB23" s="532"/>
      <c r="AC23" s="532"/>
      <c r="AD23" s="532"/>
      <c r="AE23" s="532"/>
      <c r="AF23" s="532"/>
      <c r="AG23" s="543"/>
      <c r="AH23" s="101"/>
      <c r="AI23" s="101"/>
      <c r="AJ23" s="101"/>
      <c r="AK23" s="428">
        <v>5215</v>
      </c>
      <c r="AL23" s="428"/>
      <c r="AM23" s="428"/>
      <c r="AN23" s="428"/>
      <c r="AO23" s="428"/>
      <c r="AP23" s="428"/>
      <c r="AQ23" s="428"/>
      <c r="AR23" s="428"/>
      <c r="AS23" s="428"/>
      <c r="AT23" s="428"/>
      <c r="AU23" s="428"/>
      <c r="AV23" s="428"/>
      <c r="AW23" s="428"/>
      <c r="AX23" s="428"/>
      <c r="AY23" s="428"/>
      <c r="AZ23" s="428"/>
      <c r="BA23" s="428"/>
      <c r="BB23" s="428"/>
      <c r="BC23" s="428"/>
      <c r="BD23" s="428"/>
      <c r="BE23" s="428"/>
      <c r="BF23" s="428"/>
      <c r="BG23" s="428"/>
      <c r="BH23" s="428"/>
      <c r="BI23" s="428"/>
      <c r="BJ23" s="428"/>
      <c r="BK23" s="428"/>
      <c r="BL23" s="428"/>
      <c r="BM23" s="428"/>
      <c r="BN23" s="428"/>
      <c r="BO23" s="428"/>
      <c r="BP23" s="428"/>
      <c r="BQ23" s="428"/>
      <c r="BR23" s="428"/>
      <c r="BS23" s="428"/>
      <c r="BT23" s="428"/>
      <c r="BU23" s="473">
        <v>11125</v>
      </c>
      <c r="BV23" s="473"/>
      <c r="BW23" s="473"/>
      <c r="BX23" s="473"/>
      <c r="BY23" s="473"/>
      <c r="BZ23" s="473"/>
      <c r="CA23" s="473"/>
      <c r="CB23" s="473"/>
      <c r="CC23" s="473"/>
      <c r="CD23" s="101"/>
      <c r="CE23" s="101"/>
      <c r="CF23" s="101"/>
      <c r="CG23" s="473">
        <v>2625</v>
      </c>
      <c r="CH23" s="473"/>
      <c r="CI23" s="473"/>
      <c r="CJ23" s="473"/>
      <c r="CK23" s="473"/>
      <c r="CL23" s="473"/>
      <c r="CM23" s="473"/>
      <c r="CN23" s="473"/>
      <c r="CO23" s="473"/>
      <c r="CP23" s="101"/>
      <c r="CQ23" s="101"/>
      <c r="CR23" s="101"/>
      <c r="CS23" s="532">
        <v>12565449</v>
      </c>
      <c r="CT23" s="532"/>
      <c r="CU23" s="532"/>
      <c r="CV23" s="532"/>
      <c r="CW23" s="532"/>
      <c r="CX23" s="532"/>
      <c r="CY23" s="532"/>
      <c r="CZ23" s="532"/>
      <c r="DA23" s="532"/>
      <c r="DB23" s="101"/>
      <c r="DC23" s="101"/>
      <c r="DD23" s="101"/>
      <c r="DE23" s="532">
        <v>11788787</v>
      </c>
      <c r="DF23" s="532"/>
      <c r="DG23" s="532"/>
      <c r="DH23" s="532"/>
      <c r="DI23" s="532"/>
      <c r="DJ23" s="532"/>
      <c r="DK23" s="532"/>
      <c r="DL23" s="532"/>
      <c r="DM23" s="532"/>
      <c r="DN23" s="101"/>
      <c r="DO23" s="101"/>
      <c r="DP23" s="101"/>
      <c r="DQ23" s="133"/>
      <c r="DR23" s="147"/>
      <c r="DS23" s="147"/>
      <c r="DT23" s="147"/>
      <c r="DU23" s="147"/>
      <c r="DV23" s="147"/>
      <c r="DW23" s="147"/>
      <c r="DX23" s="147"/>
      <c r="DY23" s="147"/>
      <c r="DZ23" s="147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</row>
    <row r="24" spans="1:182" ht="13.5" customHeight="1" x14ac:dyDescent="0.2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</row>
    <row r="25" spans="1:182" ht="13.5" customHeight="1" x14ac:dyDescent="0.2">
      <c r="A25" s="110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1"/>
    </row>
    <row r="26" spans="1:182" ht="13.5" customHeight="1" x14ac:dyDescent="0.2">
      <c r="A26" s="432" t="s">
        <v>313</v>
      </c>
      <c r="B26" s="433"/>
      <c r="C26" s="433"/>
      <c r="D26" s="433"/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3"/>
      <c r="S26" s="433"/>
      <c r="T26" s="433"/>
      <c r="U26" s="433"/>
      <c r="V26" s="433"/>
      <c r="W26" s="433"/>
      <c r="X26" s="433"/>
      <c r="Y26" s="340" t="s">
        <v>326</v>
      </c>
      <c r="Z26" s="340"/>
      <c r="AA26" s="340"/>
      <c r="AB26" s="340"/>
      <c r="AC26" s="340"/>
      <c r="AD26" s="340"/>
      <c r="AE26" s="340"/>
      <c r="AF26" s="340"/>
      <c r="AG26" s="340"/>
      <c r="AH26" s="340"/>
      <c r="AI26" s="340"/>
      <c r="AJ26" s="340"/>
      <c r="AK26" s="340"/>
      <c r="AL26" s="340"/>
      <c r="AM26" s="340"/>
      <c r="AN26" s="340"/>
      <c r="AO26" s="340"/>
      <c r="AP26" s="340"/>
      <c r="AQ26" s="340"/>
      <c r="AR26" s="340"/>
      <c r="AS26" s="340"/>
      <c r="AT26" s="340"/>
      <c r="AU26" s="340"/>
      <c r="AV26" s="341"/>
      <c r="AW26" s="354" t="s">
        <v>327</v>
      </c>
      <c r="AX26" s="340"/>
      <c r="AY26" s="340"/>
      <c r="AZ26" s="340"/>
      <c r="BA26" s="340"/>
      <c r="BB26" s="340"/>
      <c r="BC26" s="340"/>
      <c r="BD26" s="340"/>
      <c r="BE26" s="340"/>
      <c r="BF26" s="340"/>
      <c r="BG26" s="340"/>
      <c r="BH26" s="340"/>
      <c r="BI26" s="340"/>
      <c r="BJ26" s="340"/>
      <c r="BK26" s="340"/>
      <c r="BL26" s="340"/>
      <c r="BM26" s="340"/>
      <c r="BN26" s="340"/>
      <c r="BO26" s="340"/>
      <c r="BP26" s="340"/>
      <c r="BQ26" s="340"/>
      <c r="BR26" s="340"/>
      <c r="BS26" s="340"/>
      <c r="BT26" s="340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</row>
    <row r="27" spans="1:182" ht="13.5" customHeight="1" x14ac:dyDescent="0.2">
      <c r="A27" s="434"/>
      <c r="B27" s="435"/>
      <c r="C27" s="435"/>
      <c r="D27" s="435"/>
      <c r="E27" s="435"/>
      <c r="F27" s="435"/>
      <c r="G27" s="435"/>
      <c r="H27" s="435"/>
      <c r="I27" s="435"/>
      <c r="J27" s="435"/>
      <c r="K27" s="435"/>
      <c r="L27" s="435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55" t="s">
        <v>320</v>
      </c>
      <c r="Z27" s="429"/>
      <c r="AA27" s="429"/>
      <c r="AB27" s="429"/>
      <c r="AC27" s="429"/>
      <c r="AD27" s="429"/>
      <c r="AE27" s="429"/>
      <c r="AF27" s="429"/>
      <c r="AG27" s="429"/>
      <c r="AH27" s="429"/>
      <c r="AI27" s="429"/>
      <c r="AJ27" s="429"/>
      <c r="AK27" s="429" t="s">
        <v>319</v>
      </c>
      <c r="AL27" s="429"/>
      <c r="AM27" s="429"/>
      <c r="AN27" s="429"/>
      <c r="AO27" s="429"/>
      <c r="AP27" s="429"/>
      <c r="AQ27" s="429"/>
      <c r="AR27" s="429"/>
      <c r="AS27" s="429"/>
      <c r="AT27" s="429"/>
      <c r="AU27" s="429"/>
      <c r="AV27" s="430"/>
      <c r="AW27" s="429" t="s">
        <v>320</v>
      </c>
      <c r="AX27" s="429"/>
      <c r="AY27" s="429"/>
      <c r="AZ27" s="429"/>
      <c r="BA27" s="429"/>
      <c r="BB27" s="429"/>
      <c r="BC27" s="429"/>
      <c r="BD27" s="429"/>
      <c r="BE27" s="429"/>
      <c r="BF27" s="429"/>
      <c r="BG27" s="429"/>
      <c r="BH27" s="429"/>
      <c r="BI27" s="429" t="s">
        <v>319</v>
      </c>
      <c r="BJ27" s="429"/>
      <c r="BK27" s="429"/>
      <c r="BL27" s="429"/>
      <c r="BM27" s="429"/>
      <c r="BN27" s="429"/>
      <c r="BO27" s="429"/>
      <c r="BP27" s="429"/>
      <c r="BQ27" s="429"/>
      <c r="BR27" s="429"/>
      <c r="BS27" s="429"/>
      <c r="BT27" s="430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</row>
    <row r="28" spans="1:182" ht="13.5" customHeight="1" x14ac:dyDescent="0.2">
      <c r="A28" s="336" t="s">
        <v>399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7"/>
      <c r="Y28" s="339">
        <v>2696001</v>
      </c>
      <c r="Z28" s="339"/>
      <c r="AA28" s="339"/>
      <c r="AB28" s="339"/>
      <c r="AC28" s="339"/>
      <c r="AD28" s="339"/>
      <c r="AE28" s="339"/>
      <c r="AF28" s="339"/>
      <c r="AG28" s="339"/>
      <c r="AH28" s="339"/>
      <c r="AI28" s="339"/>
      <c r="AJ28" s="339"/>
      <c r="AK28" s="339">
        <v>2693769</v>
      </c>
      <c r="AL28" s="339"/>
      <c r="AM28" s="339"/>
      <c r="AN28" s="339"/>
      <c r="AO28" s="339"/>
      <c r="AP28" s="339"/>
      <c r="AQ28" s="339"/>
      <c r="AR28" s="339"/>
      <c r="AS28" s="339"/>
      <c r="AT28" s="339"/>
      <c r="AU28" s="339"/>
      <c r="AV28" s="339"/>
      <c r="AW28" s="427">
        <v>9176</v>
      </c>
      <c r="AX28" s="427"/>
      <c r="AY28" s="427"/>
      <c r="AZ28" s="427"/>
      <c r="BA28" s="427"/>
      <c r="BB28" s="427"/>
      <c r="BC28" s="427"/>
      <c r="BD28" s="427"/>
      <c r="BE28" s="178"/>
      <c r="BF28" s="178"/>
      <c r="BG28" s="178"/>
      <c r="BH28" s="178"/>
      <c r="BI28" s="334">
        <v>8879</v>
      </c>
      <c r="BJ28" s="334"/>
      <c r="BK28" s="334"/>
      <c r="BL28" s="334"/>
      <c r="BM28" s="334"/>
      <c r="BN28" s="334"/>
      <c r="BO28" s="334"/>
      <c r="BP28" s="334"/>
      <c r="BQ28" s="174"/>
      <c r="BR28" s="174"/>
      <c r="BS28" s="99"/>
      <c r="BT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1"/>
    </row>
    <row r="29" spans="1:182" ht="13.5" customHeight="1" x14ac:dyDescent="0.2">
      <c r="A29" s="336" t="s">
        <v>272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  <c r="S29" s="336"/>
      <c r="T29" s="336"/>
      <c r="U29" s="336"/>
      <c r="V29" s="336"/>
      <c r="W29" s="336"/>
      <c r="X29" s="337"/>
      <c r="Y29" s="339">
        <v>2785387</v>
      </c>
      <c r="Z29" s="339"/>
      <c r="AA29" s="339"/>
      <c r="AB29" s="339"/>
      <c r="AC29" s="339"/>
      <c r="AD29" s="339"/>
      <c r="AE29" s="339"/>
      <c r="AF29" s="339"/>
      <c r="AG29" s="339"/>
      <c r="AH29" s="339"/>
      <c r="AI29" s="339"/>
      <c r="AJ29" s="339"/>
      <c r="AK29" s="339">
        <v>2776966</v>
      </c>
      <c r="AL29" s="339"/>
      <c r="AM29" s="339"/>
      <c r="AN29" s="339"/>
      <c r="AO29" s="339"/>
      <c r="AP29" s="339"/>
      <c r="AQ29" s="339"/>
      <c r="AR29" s="339"/>
      <c r="AS29" s="339"/>
      <c r="AT29" s="339"/>
      <c r="AU29" s="339"/>
      <c r="AV29" s="339"/>
      <c r="AW29" s="427">
        <v>13787</v>
      </c>
      <c r="AX29" s="427"/>
      <c r="AY29" s="427"/>
      <c r="AZ29" s="427"/>
      <c r="BA29" s="427"/>
      <c r="BB29" s="427"/>
      <c r="BC29" s="427"/>
      <c r="BD29" s="427"/>
      <c r="BE29" s="178"/>
      <c r="BF29" s="178"/>
      <c r="BG29" s="178"/>
      <c r="BH29" s="178"/>
      <c r="BI29" s="334">
        <v>12921</v>
      </c>
      <c r="BJ29" s="334"/>
      <c r="BK29" s="334"/>
      <c r="BL29" s="334"/>
      <c r="BM29" s="334"/>
      <c r="BN29" s="334"/>
      <c r="BO29" s="334"/>
      <c r="BP29" s="334"/>
      <c r="BQ29" s="174"/>
      <c r="BR29" s="174"/>
      <c r="BS29" s="99"/>
      <c r="BT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1"/>
    </row>
    <row r="30" spans="1:182" ht="13.5" customHeight="1" x14ac:dyDescent="0.2">
      <c r="A30" s="336" t="s">
        <v>273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7"/>
      <c r="Y30" s="339">
        <v>2906417</v>
      </c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>
        <v>2894322</v>
      </c>
      <c r="AL30" s="339"/>
      <c r="AM30" s="339"/>
      <c r="AN30" s="339"/>
      <c r="AO30" s="339"/>
      <c r="AP30" s="339"/>
      <c r="AQ30" s="339"/>
      <c r="AR30" s="339"/>
      <c r="AS30" s="339"/>
      <c r="AT30" s="339"/>
      <c r="AU30" s="339"/>
      <c r="AV30" s="339"/>
      <c r="AW30" s="339" t="s">
        <v>324</v>
      </c>
      <c r="AX30" s="339"/>
      <c r="AY30" s="339"/>
      <c r="AZ30" s="339"/>
      <c r="BA30" s="339"/>
      <c r="BB30" s="339"/>
      <c r="BC30" s="339"/>
      <c r="BD30" s="339"/>
      <c r="BE30" s="339"/>
      <c r="BF30" s="339"/>
      <c r="BG30" s="339"/>
      <c r="BH30" s="339"/>
      <c r="BI30" s="339"/>
      <c r="BJ30" s="339"/>
      <c r="BK30" s="339"/>
      <c r="BL30" s="339"/>
      <c r="BM30" s="339"/>
      <c r="BN30" s="339"/>
      <c r="BO30" s="339"/>
      <c r="BP30" s="339"/>
      <c r="BQ30" s="339"/>
      <c r="BR30" s="339"/>
      <c r="BS30" s="339"/>
      <c r="BT30" s="33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1"/>
    </row>
    <row r="31" spans="1:182" ht="13.5" customHeight="1" x14ac:dyDescent="0.2">
      <c r="A31" s="336" t="s">
        <v>373</v>
      </c>
      <c r="B31" s="336"/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36"/>
      <c r="X31" s="337"/>
      <c r="Y31" s="351">
        <v>2948836</v>
      </c>
      <c r="Z31" s="339"/>
      <c r="AA31" s="339"/>
      <c r="AB31" s="339"/>
      <c r="AC31" s="339"/>
      <c r="AD31" s="339"/>
      <c r="AE31" s="339"/>
      <c r="AF31" s="339"/>
      <c r="AG31" s="339"/>
      <c r="AH31" s="339"/>
      <c r="AI31" s="339"/>
      <c r="AJ31" s="339"/>
      <c r="AK31" s="339">
        <v>2939899</v>
      </c>
      <c r="AL31" s="339"/>
      <c r="AM31" s="339"/>
      <c r="AN31" s="339"/>
      <c r="AO31" s="339"/>
      <c r="AP31" s="339"/>
      <c r="AQ31" s="339"/>
      <c r="AR31" s="339"/>
      <c r="AS31" s="339"/>
      <c r="AT31" s="339"/>
      <c r="AU31" s="339"/>
      <c r="AV31" s="339"/>
      <c r="AW31" s="339"/>
      <c r="AX31" s="339"/>
      <c r="AY31" s="339"/>
      <c r="AZ31" s="339"/>
      <c r="BA31" s="339"/>
      <c r="BB31" s="339"/>
      <c r="BC31" s="339"/>
      <c r="BD31" s="339"/>
      <c r="BE31" s="339"/>
      <c r="BF31" s="339"/>
      <c r="BG31" s="339"/>
      <c r="BH31" s="339"/>
      <c r="BI31" s="339"/>
      <c r="BJ31" s="339"/>
      <c r="BK31" s="339"/>
      <c r="BL31" s="339"/>
      <c r="BM31" s="339"/>
      <c r="BN31" s="339"/>
      <c r="BO31" s="339"/>
      <c r="BP31" s="339"/>
      <c r="BQ31" s="339"/>
      <c r="BR31" s="339"/>
      <c r="BS31" s="339"/>
      <c r="BT31" s="339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1"/>
    </row>
    <row r="32" spans="1:182" ht="13.5" customHeight="1" x14ac:dyDescent="0.2">
      <c r="A32" s="529" t="s">
        <v>374</v>
      </c>
      <c r="B32" s="529"/>
      <c r="C32" s="529"/>
      <c r="D32" s="529"/>
      <c r="E32" s="529"/>
      <c r="F32" s="529"/>
      <c r="G32" s="529"/>
      <c r="H32" s="529"/>
      <c r="I32" s="529"/>
      <c r="J32" s="529"/>
      <c r="K32" s="529"/>
      <c r="L32" s="529"/>
      <c r="M32" s="529"/>
      <c r="N32" s="529"/>
      <c r="O32" s="529"/>
      <c r="P32" s="529"/>
      <c r="Q32" s="529"/>
      <c r="R32" s="529"/>
      <c r="S32" s="529"/>
      <c r="T32" s="529"/>
      <c r="U32" s="529"/>
      <c r="V32" s="529"/>
      <c r="W32" s="529"/>
      <c r="X32" s="530"/>
      <c r="Y32" s="428">
        <v>3114536</v>
      </c>
      <c r="Z32" s="428"/>
      <c r="AA32" s="428"/>
      <c r="AB32" s="428"/>
      <c r="AC32" s="428"/>
      <c r="AD32" s="428"/>
      <c r="AE32" s="428"/>
      <c r="AF32" s="428"/>
      <c r="AG32" s="428"/>
      <c r="AH32" s="428"/>
      <c r="AI32" s="428"/>
      <c r="AJ32" s="428"/>
      <c r="AK32" s="428">
        <v>3107022</v>
      </c>
      <c r="AL32" s="428"/>
      <c r="AM32" s="428"/>
      <c r="AN32" s="428"/>
      <c r="AO32" s="428"/>
      <c r="AP32" s="428"/>
      <c r="AQ32" s="428"/>
      <c r="AR32" s="428"/>
      <c r="AS32" s="428"/>
      <c r="AT32" s="428"/>
      <c r="AU32" s="428"/>
      <c r="AV32" s="428"/>
      <c r="AW32" s="428"/>
      <c r="AX32" s="428"/>
      <c r="AY32" s="428"/>
      <c r="AZ32" s="428"/>
      <c r="BA32" s="428"/>
      <c r="BB32" s="428"/>
      <c r="BC32" s="428"/>
      <c r="BD32" s="428"/>
      <c r="BE32" s="428"/>
      <c r="BF32" s="428"/>
      <c r="BG32" s="428"/>
      <c r="BH32" s="428"/>
      <c r="BI32" s="428"/>
      <c r="BJ32" s="428"/>
      <c r="BK32" s="428"/>
      <c r="BL32" s="428"/>
      <c r="BM32" s="428"/>
      <c r="BN32" s="428"/>
      <c r="BO32" s="428"/>
      <c r="BP32" s="428"/>
      <c r="BQ32" s="428"/>
      <c r="BR32" s="428"/>
      <c r="BS32" s="428"/>
      <c r="BT32" s="428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1"/>
    </row>
    <row r="33" spans="1:153" ht="13.5" customHeight="1" x14ac:dyDescent="0.2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77"/>
      <c r="Y33" s="77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77"/>
      <c r="BH33" s="77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06" t="s">
        <v>328</v>
      </c>
      <c r="DQ33" s="110"/>
      <c r="DR33" s="110"/>
      <c r="DS33" s="110"/>
      <c r="DT33" s="110"/>
      <c r="DU33" s="110"/>
      <c r="DV33" s="110"/>
      <c r="DW33" s="110"/>
      <c r="DX33" s="110"/>
      <c r="DY33" s="110"/>
      <c r="DZ33" s="110"/>
      <c r="EA33" s="110"/>
      <c r="EB33" s="110"/>
      <c r="EO33" s="111"/>
    </row>
    <row r="34" spans="1:153" ht="13.5" customHeight="1" x14ac:dyDescent="0.2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CE34" s="26"/>
      <c r="CF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D34" s="25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</row>
    <row r="35" spans="1:153" ht="13.5" customHeight="1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CE35" s="26"/>
      <c r="CF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D35" s="25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</row>
    <row r="36" spans="1:153" ht="13.5" customHeight="1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CE36" s="26"/>
      <c r="CF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D36" s="25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</row>
    <row r="37" spans="1:153" ht="13.5" customHeight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CE37" s="26"/>
      <c r="CF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D37" s="25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</row>
    <row r="38" spans="1:153" ht="13.5" customHeight="1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CE38" s="26"/>
      <c r="CF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</row>
    <row r="39" spans="1:153" ht="21" customHeight="1" x14ac:dyDescent="0.2">
      <c r="A39" s="456" t="s">
        <v>94</v>
      </c>
      <c r="B39" s="456"/>
      <c r="C39" s="456"/>
      <c r="D39" s="456"/>
      <c r="E39" s="456"/>
      <c r="F39" s="456"/>
      <c r="G39" s="456"/>
      <c r="H39" s="456"/>
      <c r="I39" s="456"/>
      <c r="J39" s="456"/>
      <c r="K39" s="456"/>
      <c r="L39" s="456"/>
      <c r="M39" s="456"/>
      <c r="N39" s="456"/>
      <c r="O39" s="456"/>
      <c r="P39" s="456"/>
      <c r="Q39" s="456"/>
      <c r="R39" s="456"/>
      <c r="S39" s="456"/>
      <c r="T39" s="456"/>
      <c r="U39" s="456"/>
      <c r="V39" s="456"/>
      <c r="W39" s="456"/>
      <c r="X39" s="456"/>
      <c r="Y39" s="456"/>
      <c r="Z39" s="456"/>
      <c r="AA39" s="456"/>
      <c r="AB39" s="456"/>
      <c r="AC39" s="456"/>
      <c r="AD39" s="456"/>
      <c r="AE39" s="456"/>
      <c r="AF39" s="456"/>
      <c r="AG39" s="456"/>
      <c r="AH39" s="456"/>
      <c r="AI39" s="456"/>
      <c r="AJ39" s="456"/>
      <c r="AK39" s="456"/>
      <c r="AL39" s="456"/>
      <c r="AM39" s="456"/>
      <c r="AN39" s="456"/>
      <c r="AO39" s="456"/>
      <c r="AP39" s="456"/>
      <c r="AQ39" s="456"/>
      <c r="AR39" s="456"/>
      <c r="AS39" s="456"/>
      <c r="AT39" s="456"/>
      <c r="AU39" s="456"/>
      <c r="AV39" s="456"/>
      <c r="AW39" s="456"/>
      <c r="AX39" s="456"/>
      <c r="AY39" s="456"/>
      <c r="AZ39" s="456"/>
      <c r="BA39" s="456"/>
      <c r="BB39" s="456"/>
      <c r="BC39" s="456"/>
      <c r="BD39" s="456"/>
      <c r="BE39" s="456"/>
      <c r="BF39" s="456"/>
      <c r="BG39" s="456"/>
      <c r="BH39" s="456"/>
      <c r="BI39" s="456"/>
      <c r="BJ39" s="456"/>
      <c r="BK39" s="456"/>
      <c r="BL39" s="456"/>
      <c r="BM39" s="456"/>
      <c r="BN39" s="456"/>
      <c r="BO39" s="456"/>
      <c r="BP39" s="456"/>
      <c r="BQ39" s="456"/>
      <c r="BR39" s="456"/>
      <c r="BS39" s="456"/>
      <c r="BT39" s="456"/>
      <c r="BU39" s="456" t="s">
        <v>95</v>
      </c>
      <c r="BV39" s="456"/>
      <c r="BW39" s="456"/>
      <c r="BX39" s="456"/>
      <c r="BY39" s="456"/>
      <c r="BZ39" s="456"/>
      <c r="CA39" s="456"/>
      <c r="CB39" s="456"/>
      <c r="CC39" s="456"/>
      <c r="CD39" s="456"/>
      <c r="CE39" s="456"/>
      <c r="CF39" s="456"/>
      <c r="CG39" s="456"/>
      <c r="CH39" s="456"/>
      <c r="CI39" s="456"/>
      <c r="CJ39" s="456"/>
      <c r="CK39" s="456"/>
      <c r="CL39" s="456"/>
      <c r="CM39" s="456"/>
      <c r="CN39" s="456"/>
      <c r="CO39" s="456"/>
      <c r="CP39" s="456"/>
      <c r="CQ39" s="456"/>
      <c r="CR39" s="456"/>
      <c r="CS39" s="456"/>
      <c r="CT39" s="456"/>
      <c r="CU39" s="456"/>
      <c r="CV39" s="456"/>
      <c r="CW39" s="456"/>
      <c r="CX39" s="456"/>
      <c r="CY39" s="456"/>
      <c r="CZ39" s="456"/>
      <c r="DA39" s="456"/>
      <c r="DB39" s="456"/>
      <c r="DC39" s="456"/>
      <c r="DD39" s="456"/>
      <c r="DE39" s="456"/>
      <c r="DF39" s="456"/>
      <c r="DG39" s="456"/>
      <c r="DH39" s="456"/>
      <c r="DI39" s="456"/>
      <c r="DJ39" s="456"/>
      <c r="DK39" s="456"/>
      <c r="DL39" s="456"/>
      <c r="DM39" s="456"/>
      <c r="DN39" s="456"/>
      <c r="DO39" s="456"/>
      <c r="DP39" s="456"/>
      <c r="DQ39" s="456"/>
      <c r="DR39" s="456"/>
      <c r="DS39" s="456"/>
      <c r="DT39" s="456"/>
      <c r="DU39" s="456"/>
      <c r="DV39" s="456"/>
      <c r="DW39" s="456"/>
      <c r="DX39" s="456"/>
      <c r="DY39" s="456"/>
      <c r="DZ39" s="456"/>
      <c r="EA39" s="456"/>
      <c r="EB39" s="456"/>
      <c r="EC39" s="456"/>
      <c r="ED39" s="456"/>
      <c r="EE39" s="456"/>
      <c r="EF39" s="456"/>
      <c r="EG39" s="456"/>
      <c r="EH39" s="456"/>
      <c r="EI39" s="456"/>
      <c r="EJ39" s="456"/>
      <c r="EK39" s="456"/>
      <c r="EL39" s="456"/>
      <c r="EM39" s="456"/>
      <c r="EN39" s="456"/>
      <c r="EO39" s="26"/>
    </row>
    <row r="40" spans="1:153" ht="13.5" customHeight="1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H40" s="28"/>
      <c r="BI40" s="26"/>
      <c r="BK40" s="28"/>
      <c r="BL40" s="28"/>
      <c r="BM40" s="28"/>
      <c r="BN40" s="28"/>
      <c r="BO40" s="28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D40" s="28"/>
      <c r="EE40" s="28"/>
      <c r="EF40" s="28"/>
      <c r="EG40" s="28"/>
      <c r="EH40" s="28"/>
      <c r="EI40" s="28"/>
      <c r="EJ40" s="26"/>
      <c r="EK40" s="26"/>
      <c r="EL40" s="26"/>
      <c r="EM40" s="26"/>
      <c r="EN40" s="26"/>
      <c r="EO40" s="26"/>
    </row>
    <row r="41" spans="1:153" ht="13.5" customHeight="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H41" s="28"/>
      <c r="BI41" s="26"/>
      <c r="BK41" s="29"/>
      <c r="BL41" s="29"/>
      <c r="BM41" s="29"/>
      <c r="BN41" s="29"/>
      <c r="BO41" s="29"/>
      <c r="BP41" s="29"/>
      <c r="BQ41" s="29"/>
      <c r="BR41" s="29"/>
      <c r="BS41" s="29"/>
      <c r="BT41" s="46" t="s">
        <v>82</v>
      </c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46" t="s">
        <v>82</v>
      </c>
      <c r="EO41" s="26"/>
    </row>
    <row r="42" spans="1:153" ht="13.5" customHeight="1" x14ac:dyDescent="0.2">
      <c r="A42" s="419" t="s">
        <v>96</v>
      </c>
      <c r="B42" s="419"/>
      <c r="C42" s="419"/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20"/>
      <c r="Y42" s="426" t="s">
        <v>97</v>
      </c>
      <c r="Z42" s="424"/>
      <c r="AA42" s="424"/>
      <c r="AB42" s="424"/>
      <c r="AC42" s="424"/>
      <c r="AD42" s="424"/>
      <c r="AE42" s="424"/>
      <c r="AF42" s="424"/>
      <c r="AG42" s="424"/>
      <c r="AH42" s="424"/>
      <c r="AI42" s="424"/>
      <c r="AJ42" s="424"/>
      <c r="AK42" s="424"/>
      <c r="AL42" s="424"/>
      <c r="AM42" s="424"/>
      <c r="AN42" s="424"/>
      <c r="AO42" s="424"/>
      <c r="AP42" s="424"/>
      <c r="AQ42" s="424"/>
      <c r="AR42" s="424"/>
      <c r="AS42" s="424"/>
      <c r="AT42" s="424"/>
      <c r="AU42" s="424"/>
      <c r="AV42" s="425"/>
      <c r="AW42" s="426" t="s">
        <v>98</v>
      </c>
      <c r="AX42" s="424"/>
      <c r="AY42" s="424"/>
      <c r="AZ42" s="424"/>
      <c r="BA42" s="424"/>
      <c r="BB42" s="424"/>
      <c r="BC42" s="424"/>
      <c r="BD42" s="424"/>
      <c r="BE42" s="424"/>
      <c r="BF42" s="424"/>
      <c r="BG42" s="424"/>
      <c r="BH42" s="424"/>
      <c r="BI42" s="424"/>
      <c r="BJ42" s="424"/>
      <c r="BK42" s="424"/>
      <c r="BL42" s="424"/>
      <c r="BM42" s="424"/>
      <c r="BN42" s="424"/>
      <c r="BO42" s="424"/>
      <c r="BP42" s="424"/>
      <c r="BQ42" s="424"/>
      <c r="BR42" s="424"/>
      <c r="BS42" s="424"/>
      <c r="BT42" s="424"/>
      <c r="BU42" s="419" t="s">
        <v>96</v>
      </c>
      <c r="BV42" s="419"/>
      <c r="BW42" s="419"/>
      <c r="BX42" s="419"/>
      <c r="BY42" s="419"/>
      <c r="BZ42" s="419"/>
      <c r="CA42" s="419"/>
      <c r="CB42" s="419"/>
      <c r="CC42" s="419"/>
      <c r="CD42" s="419"/>
      <c r="CE42" s="419"/>
      <c r="CF42" s="419"/>
      <c r="CG42" s="419"/>
      <c r="CH42" s="419"/>
      <c r="CI42" s="419"/>
      <c r="CJ42" s="419"/>
      <c r="CK42" s="419"/>
      <c r="CL42" s="419"/>
      <c r="CM42" s="419"/>
      <c r="CN42" s="419"/>
      <c r="CO42" s="419"/>
      <c r="CP42" s="419"/>
      <c r="CQ42" s="419"/>
      <c r="CR42" s="420"/>
      <c r="CS42" s="423" t="s">
        <v>97</v>
      </c>
      <c r="CT42" s="424"/>
      <c r="CU42" s="424"/>
      <c r="CV42" s="424"/>
      <c r="CW42" s="424"/>
      <c r="CX42" s="424"/>
      <c r="CY42" s="424"/>
      <c r="CZ42" s="424"/>
      <c r="DA42" s="424"/>
      <c r="DB42" s="424"/>
      <c r="DC42" s="424"/>
      <c r="DD42" s="424"/>
      <c r="DE42" s="424"/>
      <c r="DF42" s="424"/>
      <c r="DG42" s="424"/>
      <c r="DH42" s="424"/>
      <c r="DI42" s="424"/>
      <c r="DJ42" s="424"/>
      <c r="DK42" s="424"/>
      <c r="DL42" s="424"/>
      <c r="DM42" s="424"/>
      <c r="DN42" s="424"/>
      <c r="DO42" s="424"/>
      <c r="DP42" s="425"/>
      <c r="DQ42" s="426" t="s">
        <v>98</v>
      </c>
      <c r="DR42" s="424"/>
      <c r="DS42" s="424"/>
      <c r="DT42" s="424"/>
      <c r="DU42" s="424"/>
      <c r="DV42" s="424"/>
      <c r="DW42" s="424"/>
      <c r="DX42" s="424"/>
      <c r="DY42" s="424"/>
      <c r="DZ42" s="424"/>
      <c r="EA42" s="424"/>
      <c r="EB42" s="424"/>
      <c r="EC42" s="424"/>
      <c r="ED42" s="424"/>
      <c r="EE42" s="424"/>
      <c r="EF42" s="424"/>
      <c r="EG42" s="424"/>
      <c r="EH42" s="424"/>
      <c r="EI42" s="424"/>
      <c r="EJ42" s="424"/>
      <c r="EK42" s="424"/>
      <c r="EL42" s="424"/>
      <c r="EM42" s="424"/>
      <c r="EN42" s="424"/>
      <c r="EO42" s="26"/>
    </row>
    <row r="43" spans="1:153" ht="13.5" customHeight="1" x14ac:dyDescent="0.2">
      <c r="A43" s="421"/>
      <c r="B43" s="421"/>
      <c r="C43" s="421"/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2"/>
      <c r="Y43" s="416" t="s">
        <v>99</v>
      </c>
      <c r="Z43" s="417"/>
      <c r="AA43" s="417"/>
      <c r="AB43" s="417"/>
      <c r="AC43" s="417"/>
      <c r="AD43" s="417"/>
      <c r="AE43" s="417"/>
      <c r="AF43" s="417"/>
      <c r="AG43" s="417"/>
      <c r="AH43" s="417"/>
      <c r="AI43" s="417"/>
      <c r="AJ43" s="418"/>
      <c r="AK43" s="416" t="s">
        <v>100</v>
      </c>
      <c r="AL43" s="417"/>
      <c r="AM43" s="417"/>
      <c r="AN43" s="417"/>
      <c r="AO43" s="417"/>
      <c r="AP43" s="417"/>
      <c r="AQ43" s="417"/>
      <c r="AR43" s="417"/>
      <c r="AS43" s="417"/>
      <c r="AT43" s="417"/>
      <c r="AU43" s="417"/>
      <c r="AV43" s="418"/>
      <c r="AW43" s="416" t="s">
        <v>99</v>
      </c>
      <c r="AX43" s="417"/>
      <c r="AY43" s="417"/>
      <c r="AZ43" s="417"/>
      <c r="BA43" s="417"/>
      <c r="BB43" s="417"/>
      <c r="BC43" s="417"/>
      <c r="BD43" s="417"/>
      <c r="BE43" s="417"/>
      <c r="BF43" s="417"/>
      <c r="BG43" s="417"/>
      <c r="BH43" s="418"/>
      <c r="BI43" s="416" t="s">
        <v>100</v>
      </c>
      <c r="BJ43" s="417"/>
      <c r="BK43" s="417"/>
      <c r="BL43" s="417"/>
      <c r="BM43" s="417"/>
      <c r="BN43" s="417"/>
      <c r="BO43" s="417"/>
      <c r="BP43" s="417"/>
      <c r="BQ43" s="417"/>
      <c r="BR43" s="417"/>
      <c r="BS43" s="417"/>
      <c r="BT43" s="417"/>
      <c r="BU43" s="421"/>
      <c r="BV43" s="421"/>
      <c r="BW43" s="421"/>
      <c r="BX43" s="421"/>
      <c r="BY43" s="421"/>
      <c r="BZ43" s="421"/>
      <c r="CA43" s="421"/>
      <c r="CB43" s="421"/>
      <c r="CC43" s="421"/>
      <c r="CD43" s="421"/>
      <c r="CE43" s="421"/>
      <c r="CF43" s="421"/>
      <c r="CG43" s="421"/>
      <c r="CH43" s="421"/>
      <c r="CI43" s="421"/>
      <c r="CJ43" s="421"/>
      <c r="CK43" s="421"/>
      <c r="CL43" s="421"/>
      <c r="CM43" s="421"/>
      <c r="CN43" s="421"/>
      <c r="CO43" s="421"/>
      <c r="CP43" s="421"/>
      <c r="CQ43" s="421"/>
      <c r="CR43" s="422"/>
      <c r="CS43" s="416" t="s">
        <v>99</v>
      </c>
      <c r="CT43" s="417"/>
      <c r="CU43" s="417"/>
      <c r="CV43" s="417"/>
      <c r="CW43" s="417"/>
      <c r="CX43" s="417"/>
      <c r="CY43" s="417"/>
      <c r="CZ43" s="417"/>
      <c r="DA43" s="417"/>
      <c r="DB43" s="417"/>
      <c r="DC43" s="417"/>
      <c r="DD43" s="418"/>
      <c r="DE43" s="416" t="s">
        <v>100</v>
      </c>
      <c r="DF43" s="417"/>
      <c r="DG43" s="417"/>
      <c r="DH43" s="417"/>
      <c r="DI43" s="417"/>
      <c r="DJ43" s="417"/>
      <c r="DK43" s="417"/>
      <c r="DL43" s="417"/>
      <c r="DM43" s="417"/>
      <c r="DN43" s="417"/>
      <c r="DO43" s="417"/>
      <c r="DP43" s="418"/>
      <c r="DQ43" s="416" t="s">
        <v>99</v>
      </c>
      <c r="DR43" s="417"/>
      <c r="DS43" s="417"/>
      <c r="DT43" s="417"/>
      <c r="DU43" s="417"/>
      <c r="DV43" s="417"/>
      <c r="DW43" s="417"/>
      <c r="DX43" s="417"/>
      <c r="DY43" s="417"/>
      <c r="DZ43" s="417"/>
      <c r="EA43" s="417"/>
      <c r="EB43" s="418"/>
      <c r="EC43" s="416" t="s">
        <v>100</v>
      </c>
      <c r="ED43" s="417"/>
      <c r="EE43" s="417"/>
      <c r="EF43" s="417"/>
      <c r="EG43" s="417"/>
      <c r="EH43" s="417"/>
      <c r="EI43" s="417"/>
      <c r="EJ43" s="417"/>
      <c r="EK43" s="417"/>
      <c r="EL43" s="417"/>
      <c r="EM43" s="417"/>
      <c r="EN43" s="417"/>
      <c r="EO43" s="26"/>
    </row>
    <row r="44" spans="1:153" s="83" customFormat="1" ht="13.5" customHeight="1" x14ac:dyDescent="0.2">
      <c r="A44" s="453" t="s">
        <v>387</v>
      </c>
      <c r="B44" s="453"/>
      <c r="C44" s="453"/>
      <c r="D44" s="453"/>
      <c r="E44" s="453"/>
      <c r="F44" s="453"/>
      <c r="G44" s="453"/>
      <c r="H44" s="453"/>
      <c r="I44" s="453"/>
      <c r="J44" s="453"/>
      <c r="K44" s="453"/>
      <c r="L44" s="453"/>
      <c r="M44" s="453"/>
      <c r="N44" s="453"/>
      <c r="O44" s="453"/>
      <c r="P44" s="453"/>
      <c r="Q44" s="453"/>
      <c r="R44" s="453"/>
      <c r="S44" s="453"/>
      <c r="T44" s="453"/>
      <c r="U44" s="453"/>
      <c r="V44" s="453"/>
      <c r="W44" s="453"/>
      <c r="X44" s="454"/>
      <c r="Y44" s="234">
        <v>1920347</v>
      </c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>
        <v>1637612</v>
      </c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>
        <v>142599</v>
      </c>
      <c r="AX44" s="235"/>
      <c r="AY44" s="235"/>
      <c r="AZ44" s="235"/>
      <c r="BA44" s="235"/>
      <c r="BB44" s="235"/>
      <c r="BC44" s="235"/>
      <c r="BD44" s="235"/>
      <c r="BE44" s="235"/>
      <c r="BF44" s="235"/>
      <c r="BG44" s="235"/>
      <c r="BH44" s="235"/>
      <c r="BI44" s="397">
        <v>1141790</v>
      </c>
      <c r="BJ44" s="397"/>
      <c r="BK44" s="397"/>
      <c r="BL44" s="397"/>
      <c r="BM44" s="397"/>
      <c r="BN44" s="397"/>
      <c r="BO44" s="397"/>
      <c r="BP44" s="397"/>
      <c r="BQ44" s="397"/>
      <c r="BR44" s="94"/>
      <c r="BS44" s="94"/>
      <c r="BT44" s="57"/>
      <c r="BU44" s="453" t="s">
        <v>387</v>
      </c>
      <c r="BV44" s="453"/>
      <c r="BW44" s="453"/>
      <c r="BX44" s="453"/>
      <c r="BY44" s="453"/>
      <c r="BZ44" s="453"/>
      <c r="CA44" s="453"/>
      <c r="CB44" s="453"/>
      <c r="CC44" s="453"/>
      <c r="CD44" s="453"/>
      <c r="CE44" s="453"/>
      <c r="CF44" s="453"/>
      <c r="CG44" s="453"/>
      <c r="CH44" s="453"/>
      <c r="CI44" s="453"/>
      <c r="CJ44" s="453"/>
      <c r="CK44" s="453"/>
      <c r="CL44" s="453"/>
      <c r="CM44" s="453"/>
      <c r="CN44" s="453"/>
      <c r="CO44" s="453"/>
      <c r="CP44" s="453"/>
      <c r="CQ44" s="453"/>
      <c r="CR44" s="454"/>
      <c r="CS44" s="458">
        <v>8541528</v>
      </c>
      <c r="CT44" s="415"/>
      <c r="CU44" s="415"/>
      <c r="CV44" s="415"/>
      <c r="CW44" s="415"/>
      <c r="CX44" s="415"/>
      <c r="CY44" s="415"/>
      <c r="CZ44" s="415"/>
      <c r="DA44" s="415"/>
      <c r="DB44" s="94"/>
      <c r="DC44" s="94"/>
      <c r="DD44" s="94"/>
      <c r="DE44" s="415">
        <v>9658692</v>
      </c>
      <c r="DF44" s="415"/>
      <c r="DG44" s="415"/>
      <c r="DH44" s="415"/>
      <c r="DI44" s="415"/>
      <c r="DJ44" s="415"/>
      <c r="DK44" s="415"/>
      <c r="DL44" s="415"/>
      <c r="DM44" s="415"/>
      <c r="DN44" s="94"/>
      <c r="DO44" s="94"/>
      <c r="DP44" s="94"/>
      <c r="DQ44" s="415">
        <v>1035253</v>
      </c>
      <c r="DR44" s="415"/>
      <c r="DS44" s="415"/>
      <c r="DT44" s="415"/>
      <c r="DU44" s="415"/>
      <c r="DV44" s="415"/>
      <c r="DW44" s="415"/>
      <c r="DX44" s="415"/>
      <c r="DY44" s="415"/>
      <c r="DZ44" s="94"/>
      <c r="EA44" s="94"/>
      <c r="EB44" s="94"/>
      <c r="EC44" s="397">
        <v>1752757</v>
      </c>
      <c r="ED44" s="397"/>
      <c r="EE44" s="397"/>
      <c r="EF44" s="397"/>
      <c r="EG44" s="397"/>
      <c r="EH44" s="397"/>
      <c r="EI44" s="397"/>
      <c r="EJ44" s="397"/>
      <c r="EK44" s="397"/>
      <c r="EL44" s="94"/>
      <c r="EM44" s="50"/>
      <c r="EN44" s="50"/>
      <c r="EO44" s="56"/>
      <c r="EP44" s="86"/>
      <c r="EQ44" s="86"/>
      <c r="ER44" s="86"/>
    </row>
    <row r="45" spans="1:153" s="83" customFormat="1" ht="13.5" customHeight="1" x14ac:dyDescent="0.2">
      <c r="A45" s="453" t="s">
        <v>159</v>
      </c>
      <c r="B45" s="453"/>
      <c r="C45" s="453"/>
      <c r="D45" s="453"/>
      <c r="E45" s="453"/>
      <c r="F45" s="453"/>
      <c r="G45" s="453"/>
      <c r="H45" s="453"/>
      <c r="I45" s="453"/>
      <c r="J45" s="453"/>
      <c r="K45" s="453"/>
      <c r="L45" s="453"/>
      <c r="M45" s="453"/>
      <c r="N45" s="453"/>
      <c r="O45" s="453"/>
      <c r="P45" s="453"/>
      <c r="Q45" s="453"/>
      <c r="R45" s="453"/>
      <c r="S45" s="453"/>
      <c r="T45" s="453"/>
      <c r="U45" s="453"/>
      <c r="V45" s="453"/>
      <c r="W45" s="453"/>
      <c r="X45" s="454"/>
      <c r="Y45" s="234">
        <v>1895019</v>
      </c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>
        <v>1641453</v>
      </c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>
        <v>322826</v>
      </c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397">
        <v>1306154</v>
      </c>
      <c r="BJ45" s="397"/>
      <c r="BK45" s="397"/>
      <c r="BL45" s="397"/>
      <c r="BM45" s="397"/>
      <c r="BN45" s="397"/>
      <c r="BO45" s="397"/>
      <c r="BP45" s="397"/>
      <c r="BQ45" s="397"/>
      <c r="BR45" s="94"/>
      <c r="BS45" s="94"/>
      <c r="BT45" s="57"/>
      <c r="BU45" s="453" t="s">
        <v>159</v>
      </c>
      <c r="BV45" s="453"/>
      <c r="BW45" s="453"/>
      <c r="BX45" s="453"/>
      <c r="BY45" s="453"/>
      <c r="BZ45" s="453"/>
      <c r="CA45" s="453"/>
      <c r="CB45" s="453"/>
      <c r="CC45" s="453"/>
      <c r="CD45" s="453"/>
      <c r="CE45" s="453"/>
      <c r="CF45" s="453"/>
      <c r="CG45" s="453"/>
      <c r="CH45" s="453"/>
      <c r="CI45" s="453"/>
      <c r="CJ45" s="453"/>
      <c r="CK45" s="453"/>
      <c r="CL45" s="453"/>
      <c r="CM45" s="453"/>
      <c r="CN45" s="453"/>
      <c r="CO45" s="453"/>
      <c r="CP45" s="453"/>
      <c r="CQ45" s="453"/>
      <c r="CR45" s="454"/>
      <c r="CS45" s="457">
        <v>9311391</v>
      </c>
      <c r="CT45" s="397"/>
      <c r="CU45" s="397"/>
      <c r="CV45" s="397"/>
      <c r="CW45" s="397"/>
      <c r="CX45" s="397"/>
      <c r="CY45" s="397"/>
      <c r="CZ45" s="397"/>
      <c r="DA45" s="397"/>
      <c r="DB45" s="94"/>
      <c r="DC45" s="94"/>
      <c r="DD45" s="94"/>
      <c r="DE45" s="397">
        <v>10177870</v>
      </c>
      <c r="DF45" s="397"/>
      <c r="DG45" s="397"/>
      <c r="DH45" s="397"/>
      <c r="DI45" s="397"/>
      <c r="DJ45" s="397"/>
      <c r="DK45" s="397"/>
      <c r="DL45" s="397"/>
      <c r="DM45" s="397"/>
      <c r="DN45" s="94"/>
      <c r="DO45" s="94"/>
      <c r="DP45" s="94"/>
      <c r="DQ45" s="397">
        <v>921819</v>
      </c>
      <c r="DR45" s="397"/>
      <c r="DS45" s="397"/>
      <c r="DT45" s="397"/>
      <c r="DU45" s="397"/>
      <c r="DV45" s="397"/>
      <c r="DW45" s="397"/>
      <c r="DX45" s="397"/>
      <c r="DY45" s="397"/>
      <c r="DZ45" s="94"/>
      <c r="EA45" s="94"/>
      <c r="EB45" s="94"/>
      <c r="EC45" s="397">
        <v>1131796</v>
      </c>
      <c r="ED45" s="397"/>
      <c r="EE45" s="397"/>
      <c r="EF45" s="397"/>
      <c r="EG45" s="397"/>
      <c r="EH45" s="397"/>
      <c r="EI45" s="397"/>
      <c r="EJ45" s="397"/>
      <c r="EK45" s="397"/>
      <c r="EL45" s="94"/>
      <c r="EM45" s="50"/>
      <c r="EN45" s="50"/>
      <c r="EO45" s="56"/>
      <c r="EP45" s="86"/>
      <c r="EQ45" s="86"/>
    </row>
    <row r="46" spans="1:153" s="83" customFormat="1" ht="13.5" customHeight="1" x14ac:dyDescent="0.2">
      <c r="A46" s="453" t="s">
        <v>267</v>
      </c>
      <c r="B46" s="453"/>
      <c r="C46" s="453"/>
      <c r="D46" s="453"/>
      <c r="E46" s="453"/>
      <c r="F46" s="453"/>
      <c r="G46" s="453"/>
      <c r="H46" s="453"/>
      <c r="I46" s="453"/>
      <c r="J46" s="453"/>
      <c r="K46" s="453"/>
      <c r="L46" s="453"/>
      <c r="M46" s="453"/>
      <c r="N46" s="453"/>
      <c r="O46" s="453"/>
      <c r="P46" s="453"/>
      <c r="Q46" s="453"/>
      <c r="R46" s="453"/>
      <c r="S46" s="453"/>
      <c r="T46" s="453"/>
      <c r="U46" s="453"/>
      <c r="V46" s="453"/>
      <c r="W46" s="453"/>
      <c r="X46" s="454"/>
      <c r="Y46" s="234">
        <v>1872024</v>
      </c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>
        <v>1627027</v>
      </c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>
        <v>329605</v>
      </c>
      <c r="AX46" s="235"/>
      <c r="AY46" s="235"/>
      <c r="AZ46" s="235"/>
      <c r="BA46" s="235"/>
      <c r="BB46" s="235"/>
      <c r="BC46" s="235"/>
      <c r="BD46" s="235"/>
      <c r="BE46" s="235"/>
      <c r="BF46" s="235"/>
      <c r="BG46" s="235"/>
      <c r="BH46" s="235"/>
      <c r="BI46" s="397">
        <v>1056906</v>
      </c>
      <c r="BJ46" s="397"/>
      <c r="BK46" s="397"/>
      <c r="BL46" s="397"/>
      <c r="BM46" s="397"/>
      <c r="BN46" s="397"/>
      <c r="BO46" s="397"/>
      <c r="BP46" s="397"/>
      <c r="BQ46" s="397"/>
      <c r="BR46" s="94"/>
      <c r="BS46" s="94"/>
      <c r="BT46" s="57"/>
      <c r="BU46" s="453" t="s">
        <v>267</v>
      </c>
      <c r="BV46" s="453"/>
      <c r="BW46" s="453"/>
      <c r="BX46" s="453"/>
      <c r="BY46" s="453"/>
      <c r="BZ46" s="453"/>
      <c r="CA46" s="453"/>
      <c r="CB46" s="453"/>
      <c r="CC46" s="453"/>
      <c r="CD46" s="453"/>
      <c r="CE46" s="453"/>
      <c r="CF46" s="453"/>
      <c r="CG46" s="453"/>
      <c r="CH46" s="453"/>
      <c r="CI46" s="453"/>
      <c r="CJ46" s="453"/>
      <c r="CK46" s="453"/>
      <c r="CL46" s="453"/>
      <c r="CM46" s="453"/>
      <c r="CN46" s="453"/>
      <c r="CO46" s="453"/>
      <c r="CP46" s="453"/>
      <c r="CQ46" s="453"/>
      <c r="CR46" s="454"/>
      <c r="CS46" s="457">
        <v>10124859</v>
      </c>
      <c r="CT46" s="397"/>
      <c r="CU46" s="397"/>
      <c r="CV46" s="397"/>
      <c r="CW46" s="397"/>
      <c r="CX46" s="397"/>
      <c r="CY46" s="397"/>
      <c r="CZ46" s="397"/>
      <c r="DA46" s="397"/>
      <c r="DB46" s="94"/>
      <c r="DC46" s="94"/>
      <c r="DD46" s="94"/>
      <c r="DE46" s="397">
        <v>10337889</v>
      </c>
      <c r="DF46" s="397"/>
      <c r="DG46" s="397"/>
      <c r="DH46" s="397"/>
      <c r="DI46" s="397"/>
      <c r="DJ46" s="397"/>
      <c r="DK46" s="397"/>
      <c r="DL46" s="397"/>
      <c r="DM46" s="397"/>
      <c r="DN46" s="94"/>
      <c r="DO46" s="94"/>
      <c r="DP46" s="94"/>
      <c r="DQ46" s="397">
        <v>376658</v>
      </c>
      <c r="DR46" s="397"/>
      <c r="DS46" s="397"/>
      <c r="DT46" s="397"/>
      <c r="DU46" s="397"/>
      <c r="DV46" s="397"/>
      <c r="DW46" s="397"/>
      <c r="DX46" s="397"/>
      <c r="DY46" s="397"/>
      <c r="DZ46" s="94"/>
      <c r="EA46" s="94"/>
      <c r="EB46" s="94"/>
      <c r="EC46" s="397">
        <v>445644</v>
      </c>
      <c r="ED46" s="397"/>
      <c r="EE46" s="397"/>
      <c r="EF46" s="397"/>
      <c r="EG46" s="397"/>
      <c r="EH46" s="397"/>
      <c r="EI46" s="397"/>
      <c r="EJ46" s="397"/>
      <c r="EK46" s="397"/>
      <c r="EL46" s="94"/>
      <c r="EM46" s="50"/>
      <c r="EN46" s="50"/>
      <c r="EO46" s="56"/>
      <c r="EP46" s="86"/>
      <c r="EQ46" s="86"/>
      <c r="ER46" s="86"/>
      <c r="ES46" s="86"/>
      <c r="ET46" s="86"/>
      <c r="EU46" s="86"/>
      <c r="EV46" s="86"/>
      <c r="EW46" s="86"/>
    </row>
    <row r="47" spans="1:153" s="83" customFormat="1" ht="13.5" customHeight="1" x14ac:dyDescent="0.2">
      <c r="A47" s="453" t="s">
        <v>373</v>
      </c>
      <c r="B47" s="453"/>
      <c r="C47" s="453"/>
      <c r="D47" s="453"/>
      <c r="E47" s="453"/>
      <c r="F47" s="453"/>
      <c r="G47" s="453"/>
      <c r="H47" s="453"/>
      <c r="I47" s="453"/>
      <c r="J47" s="453"/>
      <c r="K47" s="453"/>
      <c r="L47" s="453"/>
      <c r="M47" s="453"/>
      <c r="N47" s="453"/>
      <c r="O47" s="453"/>
      <c r="P47" s="453"/>
      <c r="Q47" s="453"/>
      <c r="R47" s="453"/>
      <c r="S47" s="453"/>
      <c r="T47" s="453"/>
      <c r="U47" s="453"/>
      <c r="V47" s="453"/>
      <c r="W47" s="453"/>
      <c r="X47" s="454"/>
      <c r="Y47" s="234">
        <v>1869366</v>
      </c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>
        <v>1650554</v>
      </c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>
        <v>191860</v>
      </c>
      <c r="AX47" s="235"/>
      <c r="AY47" s="235"/>
      <c r="AZ47" s="235"/>
      <c r="BA47" s="235"/>
      <c r="BB47" s="235"/>
      <c r="BC47" s="235"/>
      <c r="BD47" s="235"/>
      <c r="BE47" s="235"/>
      <c r="BF47" s="235"/>
      <c r="BG47" s="235"/>
      <c r="BH47" s="235"/>
      <c r="BI47" s="397">
        <v>1217412</v>
      </c>
      <c r="BJ47" s="397"/>
      <c r="BK47" s="397"/>
      <c r="BL47" s="397"/>
      <c r="BM47" s="397"/>
      <c r="BN47" s="397"/>
      <c r="BO47" s="397"/>
      <c r="BP47" s="397"/>
      <c r="BQ47" s="397"/>
      <c r="BR47" s="94"/>
      <c r="BS47" s="94"/>
      <c r="BT47" s="57"/>
      <c r="BU47" s="453" t="s">
        <v>373</v>
      </c>
      <c r="BV47" s="453"/>
      <c r="BW47" s="453"/>
      <c r="BX47" s="453"/>
      <c r="BY47" s="453"/>
      <c r="BZ47" s="453"/>
      <c r="CA47" s="453"/>
      <c r="CB47" s="453"/>
      <c r="CC47" s="453"/>
      <c r="CD47" s="453"/>
      <c r="CE47" s="453"/>
      <c r="CF47" s="453"/>
      <c r="CG47" s="453"/>
      <c r="CH47" s="453"/>
      <c r="CI47" s="453"/>
      <c r="CJ47" s="453"/>
      <c r="CK47" s="453"/>
      <c r="CL47" s="453"/>
      <c r="CM47" s="453"/>
      <c r="CN47" s="453"/>
      <c r="CO47" s="453"/>
      <c r="CP47" s="453"/>
      <c r="CQ47" s="453"/>
      <c r="CR47" s="454"/>
      <c r="CS47" s="457">
        <v>10917872</v>
      </c>
      <c r="CT47" s="397"/>
      <c r="CU47" s="397"/>
      <c r="CV47" s="397"/>
      <c r="CW47" s="397"/>
      <c r="CX47" s="397"/>
      <c r="CY47" s="397"/>
      <c r="CZ47" s="397"/>
      <c r="DA47" s="397"/>
      <c r="DB47" s="94"/>
      <c r="DC47" s="94"/>
      <c r="DD47" s="94"/>
      <c r="DE47" s="397">
        <v>10874823</v>
      </c>
      <c r="DF47" s="397"/>
      <c r="DG47" s="397"/>
      <c r="DH47" s="397"/>
      <c r="DI47" s="397"/>
      <c r="DJ47" s="397"/>
      <c r="DK47" s="397"/>
      <c r="DL47" s="397"/>
      <c r="DM47" s="397"/>
      <c r="DN47" s="94"/>
      <c r="DO47" s="94"/>
      <c r="DP47" s="94"/>
      <c r="DQ47" s="397">
        <v>469545</v>
      </c>
      <c r="DR47" s="397"/>
      <c r="DS47" s="397"/>
      <c r="DT47" s="397"/>
      <c r="DU47" s="397"/>
      <c r="DV47" s="397"/>
      <c r="DW47" s="397"/>
      <c r="DX47" s="397"/>
      <c r="DY47" s="397"/>
      <c r="DZ47" s="94"/>
      <c r="EA47" s="94"/>
      <c r="EB47" s="94"/>
      <c r="EC47" s="397">
        <v>629407</v>
      </c>
      <c r="ED47" s="397"/>
      <c r="EE47" s="397"/>
      <c r="EF47" s="397"/>
      <c r="EG47" s="397"/>
      <c r="EH47" s="397"/>
      <c r="EI47" s="397"/>
      <c r="EJ47" s="397"/>
      <c r="EK47" s="397"/>
      <c r="EL47" s="94"/>
      <c r="EM47" s="50"/>
      <c r="EN47" s="50"/>
      <c r="EO47" s="56"/>
      <c r="EP47" s="86"/>
      <c r="EQ47" s="86"/>
      <c r="ER47" s="86"/>
      <c r="ES47" s="86"/>
      <c r="ET47" s="86"/>
      <c r="EU47" s="86"/>
      <c r="EV47" s="86"/>
      <c r="EW47" s="86"/>
    </row>
    <row r="48" spans="1:153" s="83" customFormat="1" ht="13.5" customHeight="1" x14ac:dyDescent="0.2">
      <c r="A48" s="544" t="s">
        <v>374</v>
      </c>
      <c r="B48" s="544"/>
      <c r="C48" s="544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4"/>
      <c r="T48" s="544"/>
      <c r="U48" s="544"/>
      <c r="V48" s="544"/>
      <c r="W48" s="544"/>
      <c r="X48" s="545"/>
      <c r="Y48" s="506">
        <v>1863602</v>
      </c>
      <c r="Z48" s="507"/>
      <c r="AA48" s="507"/>
      <c r="AB48" s="507"/>
      <c r="AC48" s="507"/>
      <c r="AD48" s="507"/>
      <c r="AE48" s="507"/>
      <c r="AF48" s="507"/>
      <c r="AG48" s="507"/>
      <c r="AH48" s="507"/>
      <c r="AI48" s="507"/>
      <c r="AJ48" s="507"/>
      <c r="AK48" s="507">
        <v>1701581</v>
      </c>
      <c r="AL48" s="507"/>
      <c r="AM48" s="507"/>
      <c r="AN48" s="507"/>
      <c r="AO48" s="507"/>
      <c r="AP48" s="507"/>
      <c r="AQ48" s="507"/>
      <c r="AR48" s="507"/>
      <c r="AS48" s="507"/>
      <c r="AT48" s="507"/>
      <c r="AU48" s="507"/>
      <c r="AV48" s="507"/>
      <c r="AW48" s="507">
        <v>189744</v>
      </c>
      <c r="AX48" s="507"/>
      <c r="AY48" s="507"/>
      <c r="AZ48" s="507"/>
      <c r="BA48" s="507"/>
      <c r="BB48" s="507"/>
      <c r="BC48" s="507"/>
      <c r="BD48" s="507"/>
      <c r="BE48" s="507"/>
      <c r="BF48" s="507"/>
      <c r="BG48" s="507"/>
      <c r="BH48" s="507"/>
      <c r="BI48" s="525">
        <v>1147096</v>
      </c>
      <c r="BJ48" s="525"/>
      <c r="BK48" s="525"/>
      <c r="BL48" s="525"/>
      <c r="BM48" s="525"/>
      <c r="BN48" s="525"/>
      <c r="BO48" s="525"/>
      <c r="BP48" s="525"/>
      <c r="BQ48" s="525"/>
      <c r="BR48" s="93"/>
      <c r="BS48" s="93"/>
      <c r="BT48" s="546"/>
      <c r="BU48" s="544" t="s">
        <v>374</v>
      </c>
      <c r="BV48" s="544"/>
      <c r="BW48" s="544"/>
      <c r="BX48" s="544"/>
      <c r="BY48" s="544"/>
      <c r="BZ48" s="544"/>
      <c r="CA48" s="544"/>
      <c r="CB48" s="544"/>
      <c r="CC48" s="544"/>
      <c r="CD48" s="544"/>
      <c r="CE48" s="544"/>
      <c r="CF48" s="544"/>
      <c r="CG48" s="544"/>
      <c r="CH48" s="544"/>
      <c r="CI48" s="544"/>
      <c r="CJ48" s="544"/>
      <c r="CK48" s="544"/>
      <c r="CL48" s="544"/>
      <c r="CM48" s="544"/>
      <c r="CN48" s="544"/>
      <c r="CO48" s="544"/>
      <c r="CP48" s="544"/>
      <c r="CQ48" s="544"/>
      <c r="CR48" s="545"/>
      <c r="CS48" s="524">
        <v>11290400</v>
      </c>
      <c r="CT48" s="525"/>
      <c r="CU48" s="525"/>
      <c r="CV48" s="525"/>
      <c r="CW48" s="525"/>
      <c r="CX48" s="525"/>
      <c r="CY48" s="525"/>
      <c r="CZ48" s="525"/>
      <c r="DA48" s="525"/>
      <c r="DB48" s="93"/>
      <c r="DC48" s="93"/>
      <c r="DD48" s="93"/>
      <c r="DE48" s="525">
        <v>11243866</v>
      </c>
      <c r="DF48" s="525"/>
      <c r="DG48" s="525"/>
      <c r="DH48" s="525"/>
      <c r="DI48" s="525"/>
      <c r="DJ48" s="525"/>
      <c r="DK48" s="525"/>
      <c r="DL48" s="525"/>
      <c r="DM48" s="525"/>
      <c r="DN48" s="93"/>
      <c r="DO48" s="93"/>
      <c r="DP48" s="93"/>
      <c r="DQ48" s="525">
        <v>405122</v>
      </c>
      <c r="DR48" s="525"/>
      <c r="DS48" s="525"/>
      <c r="DT48" s="525"/>
      <c r="DU48" s="525"/>
      <c r="DV48" s="525"/>
      <c r="DW48" s="525"/>
      <c r="DX48" s="525"/>
      <c r="DY48" s="525"/>
      <c r="DZ48" s="93"/>
      <c r="EA48" s="93"/>
      <c r="EB48" s="93"/>
      <c r="EC48" s="525">
        <v>695310</v>
      </c>
      <c r="ED48" s="525"/>
      <c r="EE48" s="525"/>
      <c r="EF48" s="525"/>
      <c r="EG48" s="525"/>
      <c r="EH48" s="525"/>
      <c r="EI48" s="525"/>
      <c r="EJ48" s="525"/>
      <c r="EK48" s="525"/>
      <c r="EL48" s="93"/>
      <c r="EM48" s="149"/>
      <c r="EN48" s="149"/>
      <c r="EO48" s="31"/>
    </row>
    <row r="49" spans="1:145" ht="13.5" customHeight="1" x14ac:dyDescent="0.2">
      <c r="A49" s="48" t="s">
        <v>101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94"/>
      <c r="AL49" s="94"/>
      <c r="AM49" s="94"/>
      <c r="AN49" s="94"/>
      <c r="AO49" s="94"/>
      <c r="AP49" s="94"/>
      <c r="AQ49" s="94"/>
      <c r="AR49" s="94"/>
      <c r="AS49" s="37"/>
      <c r="AT49" s="37"/>
      <c r="AU49" s="82"/>
      <c r="AV49" s="59"/>
      <c r="AW49" s="59"/>
      <c r="AX49" s="45"/>
      <c r="AY49" s="45"/>
      <c r="AZ49" s="45"/>
      <c r="BA49" s="45"/>
      <c r="BB49" s="45"/>
      <c r="BC49" s="45"/>
      <c r="BD49" s="45"/>
      <c r="BE49" s="45"/>
      <c r="BF49" s="59"/>
      <c r="BG49" s="82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49" t="s">
        <v>102</v>
      </c>
      <c r="BU49" s="27" t="s">
        <v>156</v>
      </c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2"/>
      <c r="DD49" s="32"/>
      <c r="DE49" s="33"/>
      <c r="DF49" s="37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49" t="s">
        <v>103</v>
      </c>
      <c r="EO49" s="26"/>
    </row>
    <row r="50" spans="1:145" ht="13.5" customHeight="1" x14ac:dyDescent="0.2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25"/>
      <c r="BT50" s="25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</row>
    <row r="51" spans="1:145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</row>
    <row r="52" spans="1:145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</row>
    <row r="53" spans="1:145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145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145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145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145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145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</sheetData>
  <mergeCells count="209">
    <mergeCell ref="BU19:CC19"/>
    <mergeCell ref="CS47:DA47"/>
    <mergeCell ref="CS46:DA46"/>
    <mergeCell ref="CS45:DA45"/>
    <mergeCell ref="CS44:DA44"/>
    <mergeCell ref="DQ47:DY47"/>
    <mergeCell ref="DQ46:DY46"/>
    <mergeCell ref="DQ45:DY45"/>
    <mergeCell ref="DQ44:DY44"/>
    <mergeCell ref="DE47:DM47"/>
    <mergeCell ref="DE46:DM46"/>
    <mergeCell ref="DE45:DM45"/>
    <mergeCell ref="DE44:DM44"/>
    <mergeCell ref="BU47:CR47"/>
    <mergeCell ref="EC48:EK48"/>
    <mergeCell ref="A48:X48"/>
    <mergeCell ref="Y48:AJ48"/>
    <mergeCell ref="AK48:AV48"/>
    <mergeCell ref="AW48:BH48"/>
    <mergeCell ref="BI48:BQ48"/>
    <mergeCell ref="BU48:CR48"/>
    <mergeCell ref="DQ48:DY48"/>
    <mergeCell ref="CS48:DA48"/>
    <mergeCell ref="DE48:DM48"/>
    <mergeCell ref="A19:X19"/>
    <mergeCell ref="Y19:AF19"/>
    <mergeCell ref="AW19:BH19"/>
    <mergeCell ref="A20:X20"/>
    <mergeCell ref="Y20:AF20"/>
    <mergeCell ref="AK20:AV20"/>
    <mergeCell ref="AW20:BH20"/>
    <mergeCell ref="A14:X14"/>
    <mergeCell ref="Y14:AJ14"/>
    <mergeCell ref="AK14:AV14"/>
    <mergeCell ref="A23:X23"/>
    <mergeCell ref="Y23:AF23"/>
    <mergeCell ref="AK23:AV23"/>
    <mergeCell ref="CS23:DA23"/>
    <mergeCell ref="DE23:DM23"/>
    <mergeCell ref="AW21:BT23"/>
    <mergeCell ref="AK22:AV22"/>
    <mergeCell ref="CS22:DA22"/>
    <mergeCell ref="DE22:DM22"/>
    <mergeCell ref="CG23:CO23"/>
    <mergeCell ref="CG22:CO22"/>
    <mergeCell ref="CG21:CO21"/>
    <mergeCell ref="BU23:CC23"/>
    <mergeCell ref="BU22:CC22"/>
    <mergeCell ref="BU21:CC21"/>
    <mergeCell ref="EC47:EK47"/>
    <mergeCell ref="A31:X31"/>
    <mergeCell ref="Y31:AJ31"/>
    <mergeCell ref="AK31:AV31"/>
    <mergeCell ref="A47:X47"/>
    <mergeCell ref="Y47:AJ47"/>
    <mergeCell ref="AK47:AV47"/>
    <mergeCell ref="AW47:BH47"/>
    <mergeCell ref="BI47:BQ47"/>
    <mergeCell ref="Y42:AV42"/>
    <mergeCell ref="EC46:EK46"/>
    <mergeCell ref="EC44:EK44"/>
    <mergeCell ref="BU42:CR43"/>
    <mergeCell ref="A39:BT39"/>
    <mergeCell ref="BU39:EN39"/>
    <mergeCell ref="EC45:EK45"/>
    <mergeCell ref="Y45:AJ45"/>
    <mergeCell ref="AK45:AV45"/>
    <mergeCell ref="AW45:BH45"/>
    <mergeCell ref="BI45:BQ45"/>
    <mergeCell ref="BU45:CR45"/>
    <mergeCell ref="CS43:DD43"/>
    <mergeCell ref="DE43:DP43"/>
    <mergeCell ref="AW42:BT42"/>
    <mergeCell ref="A30:X30"/>
    <mergeCell ref="CS21:DA21"/>
    <mergeCell ref="DE21:DM21"/>
    <mergeCell ref="Y30:AJ30"/>
    <mergeCell ref="AK30:AV30"/>
    <mergeCell ref="A46:X46"/>
    <mergeCell ref="Y46:AJ46"/>
    <mergeCell ref="AK46:AV46"/>
    <mergeCell ref="AW46:BH46"/>
    <mergeCell ref="BI46:BQ46"/>
    <mergeCell ref="BU46:CR46"/>
    <mergeCell ref="A44:X44"/>
    <mergeCell ref="Y44:AJ44"/>
    <mergeCell ref="AK44:AV44"/>
    <mergeCell ref="AW44:BH44"/>
    <mergeCell ref="BI44:BQ44"/>
    <mergeCell ref="BU44:CR44"/>
    <mergeCell ref="A28:X28"/>
    <mergeCell ref="Y28:AJ28"/>
    <mergeCell ref="AK28:AV28"/>
    <mergeCell ref="A26:X27"/>
    <mergeCell ref="Y27:AJ27"/>
    <mergeCell ref="BI28:BP28"/>
    <mergeCell ref="A45:X45"/>
    <mergeCell ref="A5:BT5"/>
    <mergeCell ref="BU5:EN5"/>
    <mergeCell ref="A8:X9"/>
    <mergeCell ref="Y8:AV8"/>
    <mergeCell ref="AW8:BT8"/>
    <mergeCell ref="BU8:CR8"/>
    <mergeCell ref="CS8:DP8"/>
    <mergeCell ref="Y9:AJ9"/>
    <mergeCell ref="CS9:DD9"/>
    <mergeCell ref="DE9:DP9"/>
    <mergeCell ref="AK9:AV9"/>
    <mergeCell ref="AW9:BH9"/>
    <mergeCell ref="BI9:BT9"/>
    <mergeCell ref="BU9:CF9"/>
    <mergeCell ref="CG9:CR9"/>
    <mergeCell ref="A10:X10"/>
    <mergeCell ref="Y10:AJ10"/>
    <mergeCell ref="AK10:AV10"/>
    <mergeCell ref="AW10:BH10"/>
    <mergeCell ref="BU10:CF10"/>
    <mergeCell ref="Y11:AJ11"/>
    <mergeCell ref="A29:X29"/>
    <mergeCell ref="CS20:DA20"/>
    <mergeCell ref="DE20:DM20"/>
    <mergeCell ref="Y29:AJ29"/>
    <mergeCell ref="AK29:AV29"/>
    <mergeCell ref="A11:X11"/>
    <mergeCell ref="CG12:CR12"/>
    <mergeCell ref="CS12:DD12"/>
    <mergeCell ref="DE12:DL12"/>
    <mergeCell ref="AK11:AV11"/>
    <mergeCell ref="BI20:BT20"/>
    <mergeCell ref="AK19:AV19"/>
    <mergeCell ref="A21:X21"/>
    <mergeCell ref="Y21:AF21"/>
    <mergeCell ref="AK21:AV21"/>
    <mergeCell ref="AK27:AV27"/>
    <mergeCell ref="DE13:DL13"/>
    <mergeCell ref="DE11:DL11"/>
    <mergeCell ref="ET18:FA18"/>
    <mergeCell ref="FB18:FI18"/>
    <mergeCell ref="FJ18:FQ18"/>
    <mergeCell ref="A17:X18"/>
    <mergeCell ref="Y18:AJ18"/>
    <mergeCell ref="AK18:AV18"/>
    <mergeCell ref="AW18:BH18"/>
    <mergeCell ref="BI18:BT18"/>
    <mergeCell ref="BU18:CF18"/>
    <mergeCell ref="CG18:CR18"/>
    <mergeCell ref="Y17:AV17"/>
    <mergeCell ref="AW17:BT17"/>
    <mergeCell ref="BU17:CR17"/>
    <mergeCell ref="CS17:DP17"/>
    <mergeCell ref="CS18:DD18"/>
    <mergeCell ref="DE18:DP18"/>
    <mergeCell ref="DE10:DL10"/>
    <mergeCell ref="Y26:AV26"/>
    <mergeCell ref="AW26:BT26"/>
    <mergeCell ref="BI19:BT19"/>
    <mergeCell ref="CS19:DA19"/>
    <mergeCell ref="DE19:DM19"/>
    <mergeCell ref="CG10:CR10"/>
    <mergeCell ref="CS10:DD10"/>
    <mergeCell ref="Y12:AJ12"/>
    <mergeCell ref="AK12:AV12"/>
    <mergeCell ref="AW12:BH12"/>
    <mergeCell ref="BI12:BT12"/>
    <mergeCell ref="BU12:CF12"/>
    <mergeCell ref="AW13:BH13"/>
    <mergeCell ref="BI13:BT13"/>
    <mergeCell ref="BI10:BT10"/>
    <mergeCell ref="AW11:BH11"/>
    <mergeCell ref="CS11:DD11"/>
    <mergeCell ref="CS13:DD13"/>
    <mergeCell ref="CS14:DD14"/>
    <mergeCell ref="DE14:DL14"/>
    <mergeCell ref="CG20:CO20"/>
    <mergeCell ref="CG19:CO19"/>
    <mergeCell ref="BU20:CC20"/>
    <mergeCell ref="A13:X13"/>
    <mergeCell ref="AW28:BD28"/>
    <mergeCell ref="A32:X32"/>
    <mergeCell ref="Y32:AJ32"/>
    <mergeCell ref="AK32:AV32"/>
    <mergeCell ref="AW30:BT32"/>
    <mergeCell ref="BI11:BT11"/>
    <mergeCell ref="BU11:CF11"/>
    <mergeCell ref="CG11:CR11"/>
    <mergeCell ref="BU13:CF13"/>
    <mergeCell ref="CG13:CR13"/>
    <mergeCell ref="AW14:BH14"/>
    <mergeCell ref="BI14:BT14"/>
    <mergeCell ref="BU14:CF14"/>
    <mergeCell ref="CG14:CR14"/>
    <mergeCell ref="A12:X12"/>
    <mergeCell ref="Y13:AJ13"/>
    <mergeCell ref="AK13:AV13"/>
    <mergeCell ref="AW27:BH27"/>
    <mergeCell ref="BI27:BT27"/>
    <mergeCell ref="A22:X22"/>
    <mergeCell ref="Y22:AF22"/>
    <mergeCell ref="AW29:BD29"/>
    <mergeCell ref="BI29:BP29"/>
    <mergeCell ref="AW43:BH43"/>
    <mergeCell ref="BI43:BT43"/>
    <mergeCell ref="EC43:EN43"/>
    <mergeCell ref="A42:X43"/>
    <mergeCell ref="CS42:DP42"/>
    <mergeCell ref="DQ43:EB43"/>
    <mergeCell ref="DQ42:EN42"/>
    <mergeCell ref="Y43:AJ43"/>
    <mergeCell ref="AK43:AV43"/>
  </mergeCells>
  <phoneticPr fontId="1"/>
  <pageMargins left="0.59055118110236227" right="0.59055118110236227" top="0.59055118110236227" bottom="0.39370078740157483" header="0" footer="0"/>
  <pageSetup paperSize="9" orientation="portrait" r:id="rId1"/>
  <headerFooter alignWithMargins="0"/>
  <colBreaks count="1" manualBreakCount="1">
    <brk id="72" max="5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14"/>
  <sheetViews>
    <sheetView tabSelected="1" view="pageBreakPreview" zoomScaleNormal="100" zoomScaleSheetLayoutView="100" workbookViewId="0">
      <selection activeCell="I2" sqref="I2"/>
    </sheetView>
  </sheetViews>
  <sheetFormatPr defaultRowHeight="13" x14ac:dyDescent="0.2"/>
  <cols>
    <col min="1" max="73" width="1.26953125" style="84" customWidth="1"/>
    <col min="74" max="78" width="9" style="84" customWidth="1"/>
    <col min="79" max="256" width="9" style="84"/>
    <col min="257" max="329" width="1.26953125" style="84" customWidth="1"/>
    <col min="330" max="334" width="9" style="84" customWidth="1"/>
    <col min="335" max="512" width="9" style="84"/>
    <col min="513" max="585" width="1.26953125" style="84" customWidth="1"/>
    <col min="586" max="590" width="9" style="84" customWidth="1"/>
    <col min="591" max="768" width="9" style="84"/>
    <col min="769" max="841" width="1.26953125" style="84" customWidth="1"/>
    <col min="842" max="846" width="9" style="84" customWidth="1"/>
    <col min="847" max="1024" width="9" style="84"/>
    <col min="1025" max="1097" width="1.26953125" style="84" customWidth="1"/>
    <col min="1098" max="1102" width="9" style="84" customWidth="1"/>
    <col min="1103" max="1280" width="9" style="84"/>
    <col min="1281" max="1353" width="1.26953125" style="84" customWidth="1"/>
    <col min="1354" max="1358" width="9" style="84" customWidth="1"/>
    <col min="1359" max="1536" width="9" style="84"/>
    <col min="1537" max="1609" width="1.26953125" style="84" customWidth="1"/>
    <col min="1610" max="1614" width="9" style="84" customWidth="1"/>
    <col min="1615" max="1792" width="9" style="84"/>
    <col min="1793" max="1865" width="1.26953125" style="84" customWidth="1"/>
    <col min="1866" max="1870" width="9" style="84" customWidth="1"/>
    <col min="1871" max="2048" width="9" style="84"/>
    <col min="2049" max="2121" width="1.26953125" style="84" customWidth="1"/>
    <col min="2122" max="2126" width="9" style="84" customWidth="1"/>
    <col min="2127" max="2304" width="9" style="84"/>
    <col min="2305" max="2377" width="1.26953125" style="84" customWidth="1"/>
    <col min="2378" max="2382" width="9" style="84" customWidth="1"/>
    <col min="2383" max="2560" width="9" style="84"/>
    <col min="2561" max="2633" width="1.26953125" style="84" customWidth="1"/>
    <col min="2634" max="2638" width="9" style="84" customWidth="1"/>
    <col min="2639" max="2816" width="9" style="84"/>
    <col min="2817" max="2889" width="1.26953125" style="84" customWidth="1"/>
    <col min="2890" max="2894" width="9" style="84" customWidth="1"/>
    <col min="2895" max="3072" width="9" style="84"/>
    <col min="3073" max="3145" width="1.26953125" style="84" customWidth="1"/>
    <col min="3146" max="3150" width="9" style="84" customWidth="1"/>
    <col min="3151" max="3328" width="9" style="84"/>
    <col min="3329" max="3401" width="1.26953125" style="84" customWidth="1"/>
    <col min="3402" max="3406" width="9" style="84" customWidth="1"/>
    <col min="3407" max="3584" width="9" style="84"/>
    <col min="3585" max="3657" width="1.26953125" style="84" customWidth="1"/>
    <col min="3658" max="3662" width="9" style="84" customWidth="1"/>
    <col min="3663" max="3840" width="9" style="84"/>
    <col min="3841" max="3913" width="1.26953125" style="84" customWidth="1"/>
    <col min="3914" max="3918" width="9" style="84" customWidth="1"/>
    <col min="3919" max="4096" width="9" style="84"/>
    <col min="4097" max="4169" width="1.26953125" style="84" customWidth="1"/>
    <col min="4170" max="4174" width="9" style="84" customWidth="1"/>
    <col min="4175" max="4352" width="9" style="84"/>
    <col min="4353" max="4425" width="1.26953125" style="84" customWidth="1"/>
    <col min="4426" max="4430" width="9" style="84" customWidth="1"/>
    <col min="4431" max="4608" width="9" style="84"/>
    <col min="4609" max="4681" width="1.26953125" style="84" customWidth="1"/>
    <col min="4682" max="4686" width="9" style="84" customWidth="1"/>
    <col min="4687" max="4864" width="9" style="84"/>
    <col min="4865" max="4937" width="1.26953125" style="84" customWidth="1"/>
    <col min="4938" max="4942" width="9" style="84" customWidth="1"/>
    <col min="4943" max="5120" width="9" style="84"/>
    <col min="5121" max="5193" width="1.26953125" style="84" customWidth="1"/>
    <col min="5194" max="5198" width="9" style="84" customWidth="1"/>
    <col min="5199" max="5376" width="9" style="84"/>
    <col min="5377" max="5449" width="1.26953125" style="84" customWidth="1"/>
    <col min="5450" max="5454" width="9" style="84" customWidth="1"/>
    <col min="5455" max="5632" width="9" style="84"/>
    <col min="5633" max="5705" width="1.26953125" style="84" customWidth="1"/>
    <col min="5706" max="5710" width="9" style="84" customWidth="1"/>
    <col min="5711" max="5888" width="9" style="84"/>
    <col min="5889" max="5961" width="1.26953125" style="84" customWidth="1"/>
    <col min="5962" max="5966" width="9" style="84" customWidth="1"/>
    <col min="5967" max="6144" width="9" style="84"/>
    <col min="6145" max="6217" width="1.26953125" style="84" customWidth="1"/>
    <col min="6218" max="6222" width="9" style="84" customWidth="1"/>
    <col min="6223" max="6400" width="9" style="84"/>
    <col min="6401" max="6473" width="1.26953125" style="84" customWidth="1"/>
    <col min="6474" max="6478" width="9" style="84" customWidth="1"/>
    <col min="6479" max="6656" width="9" style="84"/>
    <col min="6657" max="6729" width="1.26953125" style="84" customWidth="1"/>
    <col min="6730" max="6734" width="9" style="84" customWidth="1"/>
    <col min="6735" max="6912" width="9" style="84"/>
    <col min="6913" max="6985" width="1.26953125" style="84" customWidth="1"/>
    <col min="6986" max="6990" width="9" style="84" customWidth="1"/>
    <col min="6991" max="7168" width="9" style="84"/>
    <col min="7169" max="7241" width="1.26953125" style="84" customWidth="1"/>
    <col min="7242" max="7246" width="9" style="84" customWidth="1"/>
    <col min="7247" max="7424" width="9" style="84"/>
    <col min="7425" max="7497" width="1.26953125" style="84" customWidth="1"/>
    <col min="7498" max="7502" width="9" style="84" customWidth="1"/>
    <col min="7503" max="7680" width="9" style="84"/>
    <col min="7681" max="7753" width="1.26953125" style="84" customWidth="1"/>
    <col min="7754" max="7758" width="9" style="84" customWidth="1"/>
    <col min="7759" max="7936" width="9" style="84"/>
    <col min="7937" max="8009" width="1.26953125" style="84" customWidth="1"/>
    <col min="8010" max="8014" width="9" style="84" customWidth="1"/>
    <col min="8015" max="8192" width="9" style="84"/>
    <col min="8193" max="8265" width="1.26953125" style="84" customWidth="1"/>
    <col min="8266" max="8270" width="9" style="84" customWidth="1"/>
    <col min="8271" max="8448" width="9" style="84"/>
    <col min="8449" max="8521" width="1.26953125" style="84" customWidth="1"/>
    <col min="8522" max="8526" width="9" style="84" customWidth="1"/>
    <col min="8527" max="8704" width="9" style="84"/>
    <col min="8705" max="8777" width="1.26953125" style="84" customWidth="1"/>
    <col min="8778" max="8782" width="9" style="84" customWidth="1"/>
    <col min="8783" max="8960" width="9" style="84"/>
    <col min="8961" max="9033" width="1.26953125" style="84" customWidth="1"/>
    <col min="9034" max="9038" width="9" style="84" customWidth="1"/>
    <col min="9039" max="9216" width="9" style="84"/>
    <col min="9217" max="9289" width="1.26953125" style="84" customWidth="1"/>
    <col min="9290" max="9294" width="9" style="84" customWidth="1"/>
    <col min="9295" max="9472" width="9" style="84"/>
    <col min="9473" max="9545" width="1.26953125" style="84" customWidth="1"/>
    <col min="9546" max="9550" width="9" style="84" customWidth="1"/>
    <col min="9551" max="9728" width="9" style="84"/>
    <col min="9729" max="9801" width="1.26953125" style="84" customWidth="1"/>
    <col min="9802" max="9806" width="9" style="84" customWidth="1"/>
    <col min="9807" max="9984" width="9" style="84"/>
    <col min="9985" max="10057" width="1.26953125" style="84" customWidth="1"/>
    <col min="10058" max="10062" width="9" style="84" customWidth="1"/>
    <col min="10063" max="10240" width="9" style="84"/>
    <col min="10241" max="10313" width="1.26953125" style="84" customWidth="1"/>
    <col min="10314" max="10318" width="9" style="84" customWidth="1"/>
    <col min="10319" max="10496" width="9" style="84"/>
    <col min="10497" max="10569" width="1.26953125" style="84" customWidth="1"/>
    <col min="10570" max="10574" width="9" style="84" customWidth="1"/>
    <col min="10575" max="10752" width="9" style="84"/>
    <col min="10753" max="10825" width="1.26953125" style="84" customWidth="1"/>
    <col min="10826" max="10830" width="9" style="84" customWidth="1"/>
    <col min="10831" max="11008" width="9" style="84"/>
    <col min="11009" max="11081" width="1.26953125" style="84" customWidth="1"/>
    <col min="11082" max="11086" width="9" style="84" customWidth="1"/>
    <col min="11087" max="11264" width="9" style="84"/>
    <col min="11265" max="11337" width="1.26953125" style="84" customWidth="1"/>
    <col min="11338" max="11342" width="9" style="84" customWidth="1"/>
    <col min="11343" max="11520" width="9" style="84"/>
    <col min="11521" max="11593" width="1.26953125" style="84" customWidth="1"/>
    <col min="11594" max="11598" width="9" style="84" customWidth="1"/>
    <col min="11599" max="11776" width="9" style="84"/>
    <col min="11777" max="11849" width="1.26953125" style="84" customWidth="1"/>
    <col min="11850" max="11854" width="9" style="84" customWidth="1"/>
    <col min="11855" max="12032" width="9" style="84"/>
    <col min="12033" max="12105" width="1.26953125" style="84" customWidth="1"/>
    <col min="12106" max="12110" width="9" style="84" customWidth="1"/>
    <col min="12111" max="12288" width="9" style="84"/>
    <col min="12289" max="12361" width="1.26953125" style="84" customWidth="1"/>
    <col min="12362" max="12366" width="9" style="84" customWidth="1"/>
    <col min="12367" max="12544" width="9" style="84"/>
    <col min="12545" max="12617" width="1.26953125" style="84" customWidth="1"/>
    <col min="12618" max="12622" width="9" style="84" customWidth="1"/>
    <col min="12623" max="12800" width="9" style="84"/>
    <col min="12801" max="12873" width="1.26953125" style="84" customWidth="1"/>
    <col min="12874" max="12878" width="9" style="84" customWidth="1"/>
    <col min="12879" max="13056" width="9" style="84"/>
    <col min="13057" max="13129" width="1.26953125" style="84" customWidth="1"/>
    <col min="13130" max="13134" width="9" style="84" customWidth="1"/>
    <col min="13135" max="13312" width="9" style="84"/>
    <col min="13313" max="13385" width="1.26953125" style="84" customWidth="1"/>
    <col min="13386" max="13390" width="9" style="84" customWidth="1"/>
    <col min="13391" max="13568" width="9" style="84"/>
    <col min="13569" max="13641" width="1.26953125" style="84" customWidth="1"/>
    <col min="13642" max="13646" width="9" style="84" customWidth="1"/>
    <col min="13647" max="13824" width="9" style="84"/>
    <col min="13825" max="13897" width="1.26953125" style="84" customWidth="1"/>
    <col min="13898" max="13902" width="9" style="84" customWidth="1"/>
    <col min="13903" max="14080" width="9" style="84"/>
    <col min="14081" max="14153" width="1.26953125" style="84" customWidth="1"/>
    <col min="14154" max="14158" width="9" style="84" customWidth="1"/>
    <col min="14159" max="14336" width="9" style="84"/>
    <col min="14337" max="14409" width="1.26953125" style="84" customWidth="1"/>
    <col min="14410" max="14414" width="9" style="84" customWidth="1"/>
    <col min="14415" max="14592" width="9" style="84"/>
    <col min="14593" max="14665" width="1.26953125" style="84" customWidth="1"/>
    <col min="14666" max="14670" width="9" style="84" customWidth="1"/>
    <col min="14671" max="14848" width="9" style="84"/>
    <col min="14849" max="14921" width="1.26953125" style="84" customWidth="1"/>
    <col min="14922" max="14926" width="9" style="84" customWidth="1"/>
    <col min="14927" max="15104" width="9" style="84"/>
    <col min="15105" max="15177" width="1.26953125" style="84" customWidth="1"/>
    <col min="15178" max="15182" width="9" style="84" customWidth="1"/>
    <col min="15183" max="15360" width="9" style="84"/>
    <col min="15361" max="15433" width="1.26953125" style="84" customWidth="1"/>
    <col min="15434" max="15438" width="9" style="84" customWidth="1"/>
    <col min="15439" max="15616" width="9" style="84"/>
    <col min="15617" max="15689" width="1.26953125" style="84" customWidth="1"/>
    <col min="15690" max="15694" width="9" style="84" customWidth="1"/>
    <col min="15695" max="15872" width="9" style="84"/>
    <col min="15873" max="15945" width="1.26953125" style="84" customWidth="1"/>
    <col min="15946" max="15950" width="9" style="84" customWidth="1"/>
    <col min="15951" max="16128" width="9" style="84"/>
    <col min="16129" max="16201" width="1.26953125" style="84" customWidth="1"/>
    <col min="16202" max="16206" width="9" style="84" customWidth="1"/>
    <col min="16207" max="16384" width="9" style="84"/>
  </cols>
  <sheetData>
    <row r="1" spans="1:76" x14ac:dyDescent="0.2">
      <c r="A1" s="150" t="s">
        <v>358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4" spans="1:76" ht="21" customHeight="1" x14ac:dyDescent="0.2">
      <c r="A4" s="353" t="s">
        <v>329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353"/>
      <c r="AM4" s="353"/>
      <c r="AN4" s="353"/>
      <c r="AO4" s="353"/>
      <c r="AP4" s="353"/>
      <c r="AQ4" s="353"/>
      <c r="AR4" s="353"/>
      <c r="AS4" s="353"/>
      <c r="AT4" s="353"/>
      <c r="AU4" s="353"/>
      <c r="AV4" s="353"/>
      <c r="AW4" s="353"/>
      <c r="AX4" s="353"/>
      <c r="AY4" s="353"/>
      <c r="AZ4" s="353"/>
      <c r="BA4" s="353"/>
      <c r="BB4" s="353"/>
      <c r="BC4" s="353"/>
      <c r="BD4" s="353"/>
      <c r="BE4" s="353"/>
      <c r="BF4" s="353"/>
      <c r="BG4" s="353"/>
      <c r="BH4" s="353"/>
      <c r="BI4" s="353"/>
      <c r="BJ4" s="353"/>
      <c r="BK4" s="353"/>
      <c r="BL4" s="353"/>
      <c r="BM4" s="353"/>
      <c r="BN4" s="353"/>
      <c r="BO4" s="353"/>
      <c r="BP4" s="353"/>
      <c r="BQ4" s="353"/>
      <c r="BR4" s="353"/>
      <c r="BS4" s="353"/>
      <c r="BT4" s="353"/>
      <c r="BU4" s="353"/>
    </row>
    <row r="5" spans="1:76" x14ac:dyDescent="0.2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</row>
    <row r="6" spans="1:76" x14ac:dyDescent="0.2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7"/>
      <c r="BM6" s="117"/>
      <c r="BN6" s="117"/>
      <c r="BO6" s="117"/>
      <c r="BP6" s="117"/>
      <c r="BQ6" s="117"/>
      <c r="BR6" s="117"/>
      <c r="BS6" s="117"/>
      <c r="BT6" s="117"/>
      <c r="BU6" s="118" t="s">
        <v>277</v>
      </c>
    </row>
    <row r="7" spans="1:76" ht="13.5" customHeight="1" x14ac:dyDescent="0.2">
      <c r="A7" s="479" t="s">
        <v>295</v>
      </c>
      <c r="B7" s="479"/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80"/>
      <c r="N7" s="467" t="s">
        <v>330</v>
      </c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  <c r="AF7" s="468"/>
      <c r="AG7" s="468"/>
      <c r="AH7" s="468"/>
      <c r="AI7" s="468"/>
      <c r="AJ7" s="468"/>
      <c r="AK7" s="468"/>
      <c r="AL7" s="468"/>
      <c r="AM7" s="468"/>
      <c r="AN7" s="468"/>
      <c r="AO7" s="468"/>
      <c r="AP7" s="468"/>
      <c r="AQ7" s="468"/>
      <c r="AR7" s="477" t="s">
        <v>161</v>
      </c>
      <c r="AS7" s="478"/>
      <c r="AT7" s="478"/>
      <c r="AU7" s="478"/>
      <c r="AV7" s="478"/>
      <c r="AW7" s="478"/>
      <c r="AX7" s="478"/>
      <c r="AY7" s="478"/>
      <c r="AZ7" s="478"/>
      <c r="BA7" s="478"/>
      <c r="BB7" s="478"/>
      <c r="BC7" s="478"/>
      <c r="BD7" s="478"/>
      <c r="BE7" s="478"/>
      <c r="BF7" s="478"/>
      <c r="BG7" s="478"/>
      <c r="BH7" s="478"/>
      <c r="BI7" s="478"/>
      <c r="BJ7" s="478"/>
      <c r="BK7" s="478"/>
      <c r="BL7" s="478"/>
      <c r="BM7" s="478"/>
      <c r="BN7" s="478"/>
      <c r="BO7" s="478"/>
      <c r="BP7" s="478"/>
      <c r="BQ7" s="478"/>
      <c r="BR7" s="478"/>
      <c r="BS7" s="478"/>
      <c r="BT7" s="478"/>
      <c r="BU7" s="478"/>
    </row>
    <row r="8" spans="1:76" x14ac:dyDescent="0.2">
      <c r="A8" s="481"/>
      <c r="B8" s="481"/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2"/>
      <c r="N8" s="469" t="s">
        <v>162</v>
      </c>
      <c r="O8" s="470"/>
      <c r="P8" s="470"/>
      <c r="Q8" s="470"/>
      <c r="R8" s="470"/>
      <c r="S8" s="470"/>
      <c r="T8" s="470"/>
      <c r="U8" s="470"/>
      <c r="V8" s="470"/>
      <c r="W8" s="470"/>
      <c r="X8" s="470"/>
      <c r="Y8" s="470"/>
      <c r="Z8" s="470"/>
      <c r="AA8" s="470"/>
      <c r="AB8" s="471"/>
      <c r="AC8" s="469" t="s">
        <v>163</v>
      </c>
      <c r="AD8" s="470"/>
      <c r="AE8" s="470"/>
      <c r="AF8" s="470"/>
      <c r="AG8" s="470"/>
      <c r="AH8" s="470"/>
      <c r="AI8" s="470"/>
      <c r="AJ8" s="470"/>
      <c r="AK8" s="470"/>
      <c r="AL8" s="470"/>
      <c r="AM8" s="470"/>
      <c r="AN8" s="470"/>
      <c r="AO8" s="470"/>
      <c r="AP8" s="470"/>
      <c r="AQ8" s="471"/>
      <c r="AR8" s="469" t="s">
        <v>162</v>
      </c>
      <c r="AS8" s="470"/>
      <c r="AT8" s="470"/>
      <c r="AU8" s="470"/>
      <c r="AV8" s="470"/>
      <c r="AW8" s="470"/>
      <c r="AX8" s="470"/>
      <c r="AY8" s="470"/>
      <c r="AZ8" s="470"/>
      <c r="BA8" s="470"/>
      <c r="BB8" s="470"/>
      <c r="BC8" s="470"/>
      <c r="BD8" s="470"/>
      <c r="BE8" s="470"/>
      <c r="BF8" s="471"/>
      <c r="BG8" s="469" t="s">
        <v>163</v>
      </c>
      <c r="BH8" s="470"/>
      <c r="BI8" s="470"/>
      <c r="BJ8" s="470"/>
      <c r="BK8" s="470"/>
      <c r="BL8" s="470"/>
      <c r="BM8" s="470"/>
      <c r="BN8" s="470"/>
      <c r="BO8" s="470"/>
      <c r="BP8" s="470"/>
      <c r="BQ8" s="470"/>
      <c r="BR8" s="470"/>
      <c r="BS8" s="470"/>
      <c r="BT8" s="470"/>
      <c r="BU8" s="470"/>
    </row>
    <row r="9" spans="1:76" x14ac:dyDescent="0.2">
      <c r="A9" s="459" t="s">
        <v>399</v>
      </c>
      <c r="B9" s="459"/>
      <c r="C9" s="459"/>
      <c r="D9" s="459"/>
      <c r="E9" s="459"/>
      <c r="F9" s="459"/>
      <c r="G9" s="459"/>
      <c r="H9" s="459"/>
      <c r="I9" s="459"/>
      <c r="J9" s="459"/>
      <c r="K9" s="459"/>
      <c r="L9" s="459"/>
      <c r="M9" s="459"/>
      <c r="N9" s="351">
        <f>SUM(AR9,N18,AR18,N27,AR27,N36)</f>
        <v>21126880</v>
      </c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464">
        <v>99.9</v>
      </c>
      <c r="AD9" s="464"/>
      <c r="AE9" s="464"/>
      <c r="AF9" s="464"/>
      <c r="AG9" s="464"/>
      <c r="AH9" s="464"/>
      <c r="AI9" s="464"/>
      <c r="AJ9" s="464"/>
      <c r="AK9" s="464"/>
      <c r="AL9" s="464"/>
      <c r="AM9" s="119"/>
      <c r="AN9" s="119"/>
      <c r="AO9" s="119"/>
      <c r="AP9" s="119"/>
      <c r="AQ9" s="119"/>
      <c r="AR9" s="339">
        <v>9297038</v>
      </c>
      <c r="AS9" s="339"/>
      <c r="AT9" s="339"/>
      <c r="AU9" s="339"/>
      <c r="AV9" s="339"/>
      <c r="AW9" s="339"/>
      <c r="AX9" s="339"/>
      <c r="AY9" s="339"/>
      <c r="AZ9" s="339"/>
      <c r="BA9" s="339"/>
      <c r="BB9" s="339"/>
      <c r="BC9" s="339"/>
      <c r="BD9" s="339"/>
      <c r="BE9" s="339"/>
      <c r="BF9" s="339"/>
      <c r="BG9" s="464">
        <v>102.6</v>
      </c>
      <c r="BH9" s="464"/>
      <c r="BI9" s="464"/>
      <c r="BJ9" s="464"/>
      <c r="BK9" s="464"/>
      <c r="BL9" s="464"/>
      <c r="BM9" s="464"/>
      <c r="BN9" s="464"/>
      <c r="BO9" s="464"/>
      <c r="BP9" s="464"/>
      <c r="BQ9" s="119"/>
      <c r="BR9" s="119"/>
      <c r="BS9" s="119"/>
      <c r="BT9" s="119"/>
      <c r="BU9" s="119"/>
      <c r="BV9" s="85"/>
      <c r="BW9" s="85"/>
    </row>
    <row r="10" spans="1:76" x14ac:dyDescent="0.2">
      <c r="A10" s="459" t="s">
        <v>272</v>
      </c>
      <c r="B10" s="459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351">
        <f>SUM(AR10,N19,AR19,N28,AR28,N37)</f>
        <v>21410145</v>
      </c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464">
        <f>ROUND(N10/N9*100,1)</f>
        <v>101.3</v>
      </c>
      <c r="AD10" s="464"/>
      <c r="AE10" s="464"/>
      <c r="AF10" s="464"/>
      <c r="AG10" s="464"/>
      <c r="AH10" s="464"/>
      <c r="AI10" s="464"/>
      <c r="AJ10" s="464"/>
      <c r="AK10" s="464"/>
      <c r="AL10" s="464"/>
      <c r="AM10" s="119"/>
      <c r="AN10" s="119"/>
      <c r="AO10" s="119"/>
      <c r="AP10" s="119"/>
      <c r="AQ10" s="119"/>
      <c r="AR10" s="339">
        <v>9251447</v>
      </c>
      <c r="AS10" s="339"/>
      <c r="AT10" s="339"/>
      <c r="AU10" s="339"/>
      <c r="AV10" s="339"/>
      <c r="AW10" s="339"/>
      <c r="AX10" s="339"/>
      <c r="AY10" s="339"/>
      <c r="AZ10" s="339"/>
      <c r="BA10" s="339"/>
      <c r="BB10" s="339"/>
      <c r="BC10" s="339"/>
      <c r="BD10" s="339"/>
      <c r="BE10" s="339"/>
      <c r="BF10" s="339"/>
      <c r="BG10" s="464">
        <f>ROUND(AR10/AR9*100,21)</f>
        <v>99.509618009520906</v>
      </c>
      <c r="BH10" s="464"/>
      <c r="BI10" s="464"/>
      <c r="BJ10" s="464"/>
      <c r="BK10" s="464"/>
      <c r="BL10" s="464"/>
      <c r="BM10" s="464"/>
      <c r="BN10" s="464"/>
      <c r="BO10" s="464"/>
      <c r="BP10" s="464"/>
      <c r="BQ10" s="119"/>
      <c r="BR10" s="119"/>
      <c r="BS10" s="119"/>
      <c r="BT10" s="119"/>
      <c r="BU10" s="119"/>
      <c r="BV10" s="85"/>
      <c r="BW10" s="85"/>
    </row>
    <row r="11" spans="1:76" x14ac:dyDescent="0.2">
      <c r="A11" s="459" t="s">
        <v>273</v>
      </c>
      <c r="B11" s="459"/>
      <c r="C11" s="459"/>
      <c r="D11" s="459"/>
      <c r="E11" s="459"/>
      <c r="F11" s="459"/>
      <c r="G11" s="459"/>
      <c r="H11" s="459"/>
      <c r="I11" s="459"/>
      <c r="J11" s="459"/>
      <c r="K11" s="459"/>
      <c r="L11" s="459"/>
      <c r="M11" s="459"/>
      <c r="N11" s="351">
        <f>SUM(AR11,N20,AR20,N29,AR29,N38)</f>
        <v>20926914</v>
      </c>
      <c r="O11" s="339"/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464">
        <v>97.7</v>
      </c>
      <c r="AD11" s="464"/>
      <c r="AE11" s="464"/>
      <c r="AF11" s="464"/>
      <c r="AG11" s="464"/>
      <c r="AH11" s="464"/>
      <c r="AI11" s="464"/>
      <c r="AJ11" s="464"/>
      <c r="AK11" s="464"/>
      <c r="AL11" s="464"/>
      <c r="AM11" s="119"/>
      <c r="AN11" s="119"/>
      <c r="AO11" s="119"/>
      <c r="AP11" s="119"/>
      <c r="AQ11" s="119"/>
      <c r="AR11" s="339">
        <v>8651463</v>
      </c>
      <c r="AS11" s="339"/>
      <c r="AT11" s="339"/>
      <c r="AU11" s="339"/>
      <c r="AV11" s="339"/>
      <c r="AW11" s="339"/>
      <c r="AX11" s="339"/>
      <c r="AY11" s="339"/>
      <c r="AZ11" s="339"/>
      <c r="BA11" s="339"/>
      <c r="BB11" s="339"/>
      <c r="BC11" s="339"/>
      <c r="BD11" s="339"/>
      <c r="BE11" s="339"/>
      <c r="BF11" s="339"/>
      <c r="BG11" s="464">
        <v>93.5</v>
      </c>
      <c r="BH11" s="464"/>
      <c r="BI11" s="464"/>
      <c r="BJ11" s="464"/>
      <c r="BK11" s="464"/>
      <c r="BL11" s="464"/>
      <c r="BM11" s="464"/>
      <c r="BN11" s="464"/>
      <c r="BO11" s="464"/>
      <c r="BP11" s="464"/>
      <c r="BQ11" s="119"/>
      <c r="BR11" s="119"/>
      <c r="BS11" s="119"/>
      <c r="BT11" s="119"/>
      <c r="BU11" s="119"/>
      <c r="BV11" s="85"/>
      <c r="BW11" s="85"/>
    </row>
    <row r="12" spans="1:76" x14ac:dyDescent="0.2">
      <c r="A12" s="459" t="s">
        <v>373</v>
      </c>
      <c r="B12" s="459"/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351">
        <f>SUM(AR12,N21,AR21,N30,AR30,N39)</f>
        <v>20707669</v>
      </c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464">
        <f>ROUND(N12/N11*100,1)</f>
        <v>99</v>
      </c>
      <c r="AD12" s="464"/>
      <c r="AE12" s="464"/>
      <c r="AF12" s="464"/>
      <c r="AG12" s="464"/>
      <c r="AH12" s="464"/>
      <c r="AI12" s="464"/>
      <c r="AJ12" s="464"/>
      <c r="AK12" s="464"/>
      <c r="AL12" s="464"/>
      <c r="AM12" s="119"/>
      <c r="AN12" s="119"/>
      <c r="AO12" s="119"/>
      <c r="AP12" s="119"/>
      <c r="AQ12" s="119"/>
      <c r="AR12" s="339">
        <v>8670336</v>
      </c>
      <c r="AS12" s="339"/>
      <c r="AT12" s="339"/>
      <c r="AU12" s="339"/>
      <c r="AV12" s="339"/>
      <c r="AW12" s="339"/>
      <c r="AX12" s="339"/>
      <c r="AY12" s="339"/>
      <c r="AZ12" s="339"/>
      <c r="BA12" s="339"/>
      <c r="BB12" s="339"/>
      <c r="BC12" s="339"/>
      <c r="BD12" s="339"/>
      <c r="BE12" s="339"/>
      <c r="BF12" s="339"/>
      <c r="BG12" s="464">
        <f>ROUND(AR12/AR11*100,1)</f>
        <v>100.2</v>
      </c>
      <c r="BH12" s="464"/>
      <c r="BI12" s="464"/>
      <c r="BJ12" s="464"/>
      <c r="BK12" s="464"/>
      <c r="BL12" s="464"/>
      <c r="BM12" s="464"/>
      <c r="BN12" s="464"/>
      <c r="BO12" s="464"/>
      <c r="BP12" s="464"/>
      <c r="BQ12" s="119"/>
      <c r="BR12" s="119"/>
      <c r="BS12" s="119"/>
      <c r="BT12" s="119"/>
      <c r="BU12" s="119"/>
      <c r="BV12" s="85"/>
      <c r="BW12" s="85"/>
      <c r="BX12" s="85"/>
    </row>
    <row r="13" spans="1:76" x14ac:dyDescent="0.2">
      <c r="A13" s="547" t="s">
        <v>374</v>
      </c>
      <c r="B13" s="547"/>
      <c r="C13" s="547"/>
      <c r="D13" s="547"/>
      <c r="E13" s="547"/>
      <c r="F13" s="547"/>
      <c r="G13" s="547"/>
      <c r="H13" s="547"/>
      <c r="I13" s="547"/>
      <c r="J13" s="547"/>
      <c r="K13" s="547"/>
      <c r="L13" s="547"/>
      <c r="M13" s="547"/>
      <c r="N13" s="351">
        <v>20878060</v>
      </c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548">
        <f>ROUND(N13/N12*100,1)</f>
        <v>100.8</v>
      </c>
      <c r="AD13" s="548"/>
      <c r="AE13" s="548"/>
      <c r="AF13" s="548"/>
      <c r="AG13" s="548"/>
      <c r="AH13" s="548"/>
      <c r="AI13" s="548"/>
      <c r="AJ13" s="548"/>
      <c r="AK13" s="548"/>
      <c r="AL13" s="548"/>
      <c r="AM13" s="151"/>
      <c r="AN13" s="151"/>
      <c r="AO13" s="151"/>
      <c r="AP13" s="151"/>
      <c r="AQ13" s="151"/>
      <c r="AR13" s="339">
        <v>8565821</v>
      </c>
      <c r="AS13" s="339"/>
      <c r="AT13" s="339"/>
      <c r="AU13" s="339"/>
      <c r="AV13" s="339"/>
      <c r="AW13" s="339"/>
      <c r="AX13" s="339"/>
      <c r="AY13" s="339"/>
      <c r="AZ13" s="339"/>
      <c r="BA13" s="339"/>
      <c r="BB13" s="339"/>
      <c r="BC13" s="339"/>
      <c r="BD13" s="339"/>
      <c r="BE13" s="339"/>
      <c r="BF13" s="339"/>
      <c r="BG13" s="548">
        <f>ROUND(AR13/AR12*100,1)</f>
        <v>98.8</v>
      </c>
      <c r="BH13" s="548"/>
      <c r="BI13" s="548"/>
      <c r="BJ13" s="548"/>
      <c r="BK13" s="548"/>
      <c r="BL13" s="548"/>
      <c r="BM13" s="548"/>
      <c r="BN13" s="548"/>
      <c r="BO13" s="548"/>
      <c r="BP13" s="548"/>
      <c r="BQ13" s="101"/>
      <c r="BR13" s="101"/>
      <c r="BS13" s="101"/>
      <c r="BT13" s="101"/>
      <c r="BU13" s="101"/>
      <c r="BW13" s="85"/>
    </row>
    <row r="14" spans="1:76" x14ac:dyDescent="0.2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</row>
    <row r="15" spans="1:76" x14ac:dyDescent="0.2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</row>
    <row r="16" spans="1:76" ht="13.5" customHeight="1" x14ac:dyDescent="0.2">
      <c r="A16" s="479" t="s">
        <v>295</v>
      </c>
      <c r="B16" s="479"/>
      <c r="C16" s="479"/>
      <c r="D16" s="479"/>
      <c r="E16" s="479"/>
      <c r="F16" s="479"/>
      <c r="G16" s="479"/>
      <c r="H16" s="479"/>
      <c r="I16" s="479"/>
      <c r="J16" s="479"/>
      <c r="K16" s="479"/>
      <c r="L16" s="479"/>
      <c r="M16" s="480"/>
      <c r="N16" s="467" t="s">
        <v>331</v>
      </c>
      <c r="O16" s="468"/>
      <c r="P16" s="468"/>
      <c r="Q16" s="468"/>
      <c r="R16" s="468"/>
      <c r="S16" s="468"/>
      <c r="T16" s="468"/>
      <c r="U16" s="468"/>
      <c r="V16" s="468"/>
      <c r="W16" s="468"/>
      <c r="X16" s="468"/>
      <c r="Y16" s="468"/>
      <c r="Z16" s="468"/>
      <c r="AA16" s="468"/>
      <c r="AB16" s="468"/>
      <c r="AC16" s="468"/>
      <c r="AD16" s="468"/>
      <c r="AE16" s="468"/>
      <c r="AF16" s="468"/>
      <c r="AG16" s="468"/>
      <c r="AH16" s="468"/>
      <c r="AI16" s="468"/>
      <c r="AJ16" s="468"/>
      <c r="AK16" s="468"/>
      <c r="AL16" s="468"/>
      <c r="AM16" s="468"/>
      <c r="AN16" s="468"/>
      <c r="AO16" s="468"/>
      <c r="AP16" s="468"/>
      <c r="AQ16" s="468"/>
      <c r="AR16" s="477" t="s">
        <v>332</v>
      </c>
      <c r="AS16" s="478"/>
      <c r="AT16" s="478"/>
      <c r="AU16" s="478"/>
      <c r="AV16" s="478"/>
      <c r="AW16" s="478"/>
      <c r="AX16" s="478"/>
      <c r="AY16" s="478"/>
      <c r="AZ16" s="478"/>
      <c r="BA16" s="478"/>
      <c r="BB16" s="478"/>
      <c r="BC16" s="478"/>
      <c r="BD16" s="478"/>
      <c r="BE16" s="478"/>
      <c r="BF16" s="478"/>
      <c r="BG16" s="478"/>
      <c r="BH16" s="478"/>
      <c r="BI16" s="478"/>
      <c r="BJ16" s="478"/>
      <c r="BK16" s="478"/>
      <c r="BL16" s="478"/>
      <c r="BM16" s="478"/>
      <c r="BN16" s="478"/>
      <c r="BO16" s="478"/>
      <c r="BP16" s="478"/>
      <c r="BQ16" s="478"/>
      <c r="BR16" s="478"/>
      <c r="BS16" s="478"/>
      <c r="BT16" s="478"/>
      <c r="BU16" s="478"/>
    </row>
    <row r="17" spans="1:76" x14ac:dyDescent="0.2">
      <c r="A17" s="481"/>
      <c r="B17" s="481"/>
      <c r="C17" s="481"/>
      <c r="D17" s="481"/>
      <c r="E17" s="481"/>
      <c r="F17" s="481"/>
      <c r="G17" s="481"/>
      <c r="H17" s="481"/>
      <c r="I17" s="481"/>
      <c r="J17" s="481"/>
      <c r="K17" s="481"/>
      <c r="L17" s="481"/>
      <c r="M17" s="482"/>
      <c r="N17" s="469" t="s">
        <v>162</v>
      </c>
      <c r="O17" s="470"/>
      <c r="P17" s="470"/>
      <c r="Q17" s="470"/>
      <c r="R17" s="470"/>
      <c r="S17" s="470"/>
      <c r="T17" s="470"/>
      <c r="U17" s="470"/>
      <c r="V17" s="470"/>
      <c r="W17" s="470"/>
      <c r="X17" s="470"/>
      <c r="Y17" s="470"/>
      <c r="Z17" s="470"/>
      <c r="AA17" s="470"/>
      <c r="AB17" s="471"/>
      <c r="AC17" s="469" t="s">
        <v>163</v>
      </c>
      <c r="AD17" s="470"/>
      <c r="AE17" s="470"/>
      <c r="AF17" s="470"/>
      <c r="AG17" s="470"/>
      <c r="AH17" s="470"/>
      <c r="AI17" s="470"/>
      <c r="AJ17" s="470"/>
      <c r="AK17" s="470"/>
      <c r="AL17" s="470"/>
      <c r="AM17" s="470"/>
      <c r="AN17" s="470"/>
      <c r="AO17" s="470"/>
      <c r="AP17" s="470"/>
      <c r="AQ17" s="471"/>
      <c r="AR17" s="485" t="s">
        <v>162</v>
      </c>
      <c r="AS17" s="486"/>
      <c r="AT17" s="486"/>
      <c r="AU17" s="486"/>
      <c r="AV17" s="486"/>
      <c r="AW17" s="486"/>
      <c r="AX17" s="486"/>
      <c r="AY17" s="486"/>
      <c r="AZ17" s="486"/>
      <c r="BA17" s="486"/>
      <c r="BB17" s="486"/>
      <c r="BC17" s="486"/>
      <c r="BD17" s="486"/>
      <c r="BE17" s="486"/>
      <c r="BF17" s="487"/>
      <c r="BG17" s="469" t="s">
        <v>163</v>
      </c>
      <c r="BH17" s="470"/>
      <c r="BI17" s="470"/>
      <c r="BJ17" s="470"/>
      <c r="BK17" s="470"/>
      <c r="BL17" s="470"/>
      <c r="BM17" s="470"/>
      <c r="BN17" s="470"/>
      <c r="BO17" s="470"/>
      <c r="BP17" s="470"/>
      <c r="BQ17" s="470"/>
      <c r="BR17" s="470"/>
      <c r="BS17" s="470"/>
      <c r="BT17" s="470"/>
      <c r="BU17" s="470"/>
    </row>
    <row r="18" spans="1:76" x14ac:dyDescent="0.2">
      <c r="A18" s="459" t="s">
        <v>399</v>
      </c>
      <c r="B18" s="459"/>
      <c r="C18" s="459"/>
      <c r="D18" s="459"/>
      <c r="E18" s="459"/>
      <c r="F18" s="459"/>
      <c r="G18" s="459"/>
      <c r="H18" s="459"/>
      <c r="I18" s="459"/>
      <c r="J18" s="459"/>
      <c r="K18" s="459"/>
      <c r="L18" s="459"/>
      <c r="M18" s="459"/>
      <c r="N18" s="351">
        <v>9383259</v>
      </c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464">
        <v>97.6</v>
      </c>
      <c r="AD18" s="464"/>
      <c r="AE18" s="464"/>
      <c r="AF18" s="464"/>
      <c r="AG18" s="464"/>
      <c r="AH18" s="464"/>
      <c r="AI18" s="464"/>
      <c r="AJ18" s="464"/>
      <c r="AK18" s="464"/>
      <c r="AL18" s="464"/>
      <c r="AM18" s="119"/>
      <c r="AN18" s="119"/>
      <c r="AO18" s="119"/>
      <c r="AP18" s="119"/>
      <c r="AQ18" s="119"/>
      <c r="AR18" s="352">
        <v>393024</v>
      </c>
      <c r="AS18" s="352"/>
      <c r="AT18" s="352"/>
      <c r="AU18" s="352"/>
      <c r="AV18" s="352"/>
      <c r="AW18" s="352"/>
      <c r="AX18" s="352"/>
      <c r="AY18" s="352"/>
      <c r="AZ18" s="352"/>
      <c r="BA18" s="352"/>
      <c r="BB18" s="352"/>
      <c r="BC18" s="119"/>
      <c r="BD18" s="119"/>
      <c r="BE18" s="119"/>
      <c r="BF18" s="119"/>
      <c r="BG18" s="476">
        <v>104.4</v>
      </c>
      <c r="BH18" s="476"/>
      <c r="BI18" s="476"/>
      <c r="BJ18" s="476"/>
      <c r="BK18" s="476"/>
      <c r="BL18" s="476"/>
      <c r="BM18" s="476"/>
      <c r="BN18" s="476"/>
      <c r="BO18" s="476"/>
      <c r="BP18" s="476"/>
      <c r="BQ18" s="476"/>
      <c r="BR18" s="476"/>
      <c r="BS18" s="476"/>
      <c r="BT18" s="476"/>
      <c r="BU18" s="476"/>
      <c r="BV18" s="85"/>
      <c r="BW18" s="85"/>
    </row>
    <row r="19" spans="1:76" x14ac:dyDescent="0.2">
      <c r="A19" s="459" t="s">
        <v>272</v>
      </c>
      <c r="B19" s="459"/>
      <c r="C19" s="459"/>
      <c r="D19" s="459"/>
      <c r="E19" s="459"/>
      <c r="F19" s="459"/>
      <c r="G19" s="459"/>
      <c r="H19" s="459"/>
      <c r="I19" s="459"/>
      <c r="J19" s="459"/>
      <c r="K19" s="459"/>
      <c r="L19" s="459"/>
      <c r="M19" s="459"/>
      <c r="N19" s="351">
        <v>9659938</v>
      </c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464">
        <f>ROUND(N19/N18*100,1)</f>
        <v>102.9</v>
      </c>
      <c r="AD19" s="464"/>
      <c r="AE19" s="464"/>
      <c r="AF19" s="464"/>
      <c r="AG19" s="464"/>
      <c r="AH19" s="464"/>
      <c r="AI19" s="464"/>
      <c r="AJ19" s="464"/>
      <c r="AK19" s="464"/>
      <c r="AL19" s="464"/>
      <c r="AM19" s="119"/>
      <c r="AN19" s="119"/>
      <c r="AO19" s="119"/>
      <c r="AP19" s="119"/>
      <c r="AQ19" s="119"/>
      <c r="AR19" s="352">
        <v>412663</v>
      </c>
      <c r="AS19" s="352"/>
      <c r="AT19" s="352"/>
      <c r="AU19" s="352"/>
      <c r="AV19" s="352"/>
      <c r="AW19" s="352"/>
      <c r="AX19" s="352"/>
      <c r="AY19" s="352"/>
      <c r="AZ19" s="352"/>
      <c r="BA19" s="352"/>
      <c r="BB19" s="352"/>
      <c r="BC19" s="119"/>
      <c r="BD19" s="119"/>
      <c r="BE19" s="119"/>
      <c r="BF19" s="119"/>
      <c r="BG19" s="476">
        <f>ROUND(AR19/AR18*100,1)</f>
        <v>105</v>
      </c>
      <c r="BH19" s="476"/>
      <c r="BI19" s="476"/>
      <c r="BJ19" s="476"/>
      <c r="BK19" s="476"/>
      <c r="BL19" s="476"/>
      <c r="BM19" s="476"/>
      <c r="BN19" s="476"/>
      <c r="BO19" s="476"/>
      <c r="BP19" s="476"/>
      <c r="BQ19" s="476"/>
      <c r="BR19" s="476"/>
      <c r="BS19" s="476"/>
      <c r="BT19" s="476"/>
      <c r="BU19" s="476"/>
      <c r="BV19" s="85"/>
    </row>
    <row r="20" spans="1:76" x14ac:dyDescent="0.2">
      <c r="A20" s="459" t="s">
        <v>273</v>
      </c>
      <c r="B20" s="459"/>
      <c r="C20" s="459"/>
      <c r="D20" s="459"/>
      <c r="E20" s="459"/>
      <c r="F20" s="459"/>
      <c r="G20" s="459"/>
      <c r="H20" s="459"/>
      <c r="I20" s="459"/>
      <c r="J20" s="459"/>
      <c r="K20" s="459"/>
      <c r="L20" s="459"/>
      <c r="M20" s="459"/>
      <c r="N20" s="351">
        <v>9769204</v>
      </c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464">
        <v>101.1</v>
      </c>
      <c r="AD20" s="464"/>
      <c r="AE20" s="464"/>
      <c r="AF20" s="464"/>
      <c r="AG20" s="464"/>
      <c r="AH20" s="464"/>
      <c r="AI20" s="464"/>
      <c r="AJ20" s="464"/>
      <c r="AK20" s="464"/>
      <c r="AL20" s="464"/>
      <c r="AM20" s="119"/>
      <c r="AN20" s="119"/>
      <c r="AO20" s="119"/>
      <c r="AP20" s="119"/>
      <c r="AQ20" s="119"/>
      <c r="AR20" s="352">
        <v>437492</v>
      </c>
      <c r="AS20" s="352"/>
      <c r="AT20" s="352"/>
      <c r="AU20" s="352"/>
      <c r="AV20" s="352"/>
      <c r="AW20" s="352"/>
      <c r="AX20" s="352"/>
      <c r="AY20" s="352"/>
      <c r="AZ20" s="352"/>
      <c r="BA20" s="352"/>
      <c r="BB20" s="352"/>
      <c r="BC20" s="119"/>
      <c r="BD20" s="119"/>
      <c r="BE20" s="119"/>
      <c r="BF20" s="119"/>
      <c r="BG20" s="476">
        <v>106</v>
      </c>
      <c r="BH20" s="476"/>
      <c r="BI20" s="476"/>
      <c r="BJ20" s="476"/>
      <c r="BK20" s="476"/>
      <c r="BL20" s="476"/>
      <c r="BM20" s="476"/>
      <c r="BN20" s="476"/>
      <c r="BO20" s="476"/>
      <c r="BP20" s="476"/>
      <c r="BQ20" s="476"/>
      <c r="BR20" s="476"/>
      <c r="BS20" s="476"/>
      <c r="BT20" s="476"/>
      <c r="BU20" s="476"/>
      <c r="BV20" s="85"/>
      <c r="BW20" s="85"/>
    </row>
    <row r="21" spans="1:76" x14ac:dyDescent="0.2">
      <c r="A21" s="459" t="s">
        <v>373</v>
      </c>
      <c r="B21" s="459"/>
      <c r="C21" s="459"/>
      <c r="D21" s="459"/>
      <c r="E21" s="459"/>
      <c r="F21" s="459"/>
      <c r="G21" s="459"/>
      <c r="H21" s="459"/>
      <c r="I21" s="459"/>
      <c r="J21" s="459"/>
      <c r="K21" s="459"/>
      <c r="L21" s="459"/>
      <c r="M21" s="459"/>
      <c r="N21" s="351">
        <v>9494411</v>
      </c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464">
        <f>ROUND(N21/N20*100,1)</f>
        <v>97.2</v>
      </c>
      <c r="AD21" s="464"/>
      <c r="AE21" s="464"/>
      <c r="AF21" s="464"/>
      <c r="AG21" s="464"/>
      <c r="AH21" s="464"/>
      <c r="AI21" s="464"/>
      <c r="AJ21" s="464"/>
      <c r="AK21" s="464"/>
      <c r="AL21" s="464"/>
      <c r="AM21" s="119"/>
      <c r="AN21" s="119"/>
      <c r="AO21" s="119"/>
      <c r="AP21" s="119"/>
      <c r="AQ21" s="119"/>
      <c r="AR21" s="352">
        <v>454334</v>
      </c>
      <c r="AS21" s="352"/>
      <c r="AT21" s="352"/>
      <c r="AU21" s="352"/>
      <c r="AV21" s="352"/>
      <c r="AW21" s="352"/>
      <c r="AX21" s="352"/>
      <c r="AY21" s="352"/>
      <c r="AZ21" s="352"/>
      <c r="BA21" s="352"/>
      <c r="BB21" s="352"/>
      <c r="BC21" s="119"/>
      <c r="BD21" s="119"/>
      <c r="BE21" s="119"/>
      <c r="BF21" s="119"/>
      <c r="BG21" s="476">
        <f>ROUND(AR21/AR20*100,1)</f>
        <v>103.8</v>
      </c>
      <c r="BH21" s="476"/>
      <c r="BI21" s="476"/>
      <c r="BJ21" s="476"/>
      <c r="BK21" s="476"/>
      <c r="BL21" s="476"/>
      <c r="BM21" s="476"/>
      <c r="BN21" s="476"/>
      <c r="BO21" s="476"/>
      <c r="BP21" s="476"/>
      <c r="BQ21" s="476"/>
      <c r="BR21" s="476"/>
      <c r="BS21" s="476"/>
      <c r="BT21" s="476"/>
      <c r="BU21" s="476"/>
      <c r="BV21" s="85"/>
      <c r="BW21" s="85"/>
      <c r="BX21" s="85"/>
    </row>
    <row r="22" spans="1:76" x14ac:dyDescent="0.2">
      <c r="A22" s="547" t="s">
        <v>374</v>
      </c>
      <c r="B22" s="547"/>
      <c r="C22" s="547"/>
      <c r="D22" s="547"/>
      <c r="E22" s="547"/>
      <c r="F22" s="547"/>
      <c r="G22" s="547"/>
      <c r="H22" s="547"/>
      <c r="I22" s="547"/>
      <c r="J22" s="547"/>
      <c r="K22" s="547"/>
      <c r="L22" s="547"/>
      <c r="M22" s="547"/>
      <c r="N22" s="531">
        <v>9670905</v>
      </c>
      <c r="O22" s="428"/>
      <c r="P22" s="428"/>
      <c r="Q22" s="428"/>
      <c r="R22" s="428"/>
      <c r="S22" s="428"/>
      <c r="T22" s="428"/>
      <c r="U22" s="428"/>
      <c r="V22" s="428"/>
      <c r="W22" s="428"/>
      <c r="X22" s="428"/>
      <c r="Y22" s="428"/>
      <c r="Z22" s="428"/>
      <c r="AA22" s="428"/>
      <c r="AB22" s="428"/>
      <c r="AC22" s="548">
        <f>ROUND(N22/N21*100,1)</f>
        <v>101.9</v>
      </c>
      <c r="AD22" s="548"/>
      <c r="AE22" s="548"/>
      <c r="AF22" s="548"/>
      <c r="AG22" s="548"/>
      <c r="AH22" s="548"/>
      <c r="AI22" s="548"/>
      <c r="AJ22" s="548"/>
      <c r="AK22" s="548"/>
      <c r="AL22" s="548"/>
      <c r="AM22" s="151"/>
      <c r="AN22" s="151"/>
      <c r="AO22" s="151"/>
      <c r="AP22" s="151"/>
      <c r="AQ22" s="151"/>
      <c r="AR22" s="473">
        <v>483249</v>
      </c>
      <c r="AS22" s="473"/>
      <c r="AT22" s="473"/>
      <c r="AU22" s="473"/>
      <c r="AV22" s="473"/>
      <c r="AW22" s="473"/>
      <c r="AX22" s="473"/>
      <c r="AY22" s="473"/>
      <c r="AZ22" s="473"/>
      <c r="BA22" s="473"/>
      <c r="BB22" s="473"/>
      <c r="BC22" s="151"/>
      <c r="BD22" s="151"/>
      <c r="BE22" s="151"/>
      <c r="BF22" s="151"/>
      <c r="BG22" s="549">
        <f>ROUND(AR22/AR21*100,1)</f>
        <v>106.4</v>
      </c>
      <c r="BH22" s="549"/>
      <c r="BI22" s="549"/>
      <c r="BJ22" s="549"/>
      <c r="BK22" s="549"/>
      <c r="BL22" s="549"/>
      <c r="BM22" s="549"/>
      <c r="BN22" s="549"/>
      <c r="BO22" s="549"/>
      <c r="BP22" s="549"/>
      <c r="BQ22" s="549"/>
      <c r="BR22" s="549"/>
      <c r="BS22" s="549"/>
      <c r="BT22" s="549"/>
      <c r="BU22" s="549"/>
    </row>
    <row r="23" spans="1:76" x14ac:dyDescent="0.2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</row>
    <row r="24" spans="1:76" x14ac:dyDescent="0.2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</row>
    <row r="25" spans="1:76" ht="13.5" customHeight="1" x14ac:dyDescent="0.2">
      <c r="A25" s="479" t="s">
        <v>295</v>
      </c>
      <c r="B25" s="479"/>
      <c r="C25" s="479"/>
      <c r="D25" s="479"/>
      <c r="E25" s="479"/>
      <c r="F25" s="479"/>
      <c r="G25" s="479"/>
      <c r="H25" s="479"/>
      <c r="I25" s="479"/>
      <c r="J25" s="479"/>
      <c r="K25" s="479"/>
      <c r="L25" s="479"/>
      <c r="M25" s="480"/>
      <c r="N25" s="467" t="s">
        <v>333</v>
      </c>
      <c r="O25" s="468"/>
      <c r="P25" s="468"/>
      <c r="Q25" s="468"/>
      <c r="R25" s="468"/>
      <c r="S25" s="468"/>
      <c r="T25" s="468"/>
      <c r="U25" s="468"/>
      <c r="V25" s="468"/>
      <c r="W25" s="468"/>
      <c r="X25" s="468"/>
      <c r="Y25" s="468"/>
      <c r="Z25" s="468"/>
      <c r="AA25" s="468"/>
      <c r="AB25" s="468"/>
      <c r="AC25" s="468"/>
      <c r="AD25" s="468"/>
      <c r="AE25" s="468"/>
      <c r="AF25" s="468"/>
      <c r="AG25" s="468"/>
      <c r="AH25" s="468"/>
      <c r="AI25" s="468"/>
      <c r="AJ25" s="468"/>
      <c r="AK25" s="468"/>
      <c r="AL25" s="468"/>
      <c r="AM25" s="468"/>
      <c r="AN25" s="468"/>
      <c r="AO25" s="468"/>
      <c r="AP25" s="468"/>
      <c r="AQ25" s="468"/>
      <c r="AR25" s="467" t="s">
        <v>334</v>
      </c>
      <c r="AS25" s="468"/>
      <c r="AT25" s="468"/>
      <c r="AU25" s="468"/>
      <c r="AV25" s="468"/>
      <c r="AW25" s="468"/>
      <c r="AX25" s="468"/>
      <c r="AY25" s="468"/>
      <c r="AZ25" s="468"/>
      <c r="BA25" s="468"/>
      <c r="BB25" s="468"/>
      <c r="BC25" s="468"/>
      <c r="BD25" s="468"/>
      <c r="BE25" s="468"/>
      <c r="BF25" s="468"/>
      <c r="BG25" s="468"/>
      <c r="BH25" s="468"/>
      <c r="BI25" s="468"/>
      <c r="BJ25" s="468"/>
      <c r="BK25" s="468"/>
      <c r="BL25" s="468"/>
      <c r="BM25" s="468"/>
      <c r="BN25" s="468"/>
      <c r="BO25" s="468"/>
      <c r="BP25" s="468"/>
      <c r="BQ25" s="468"/>
      <c r="BR25" s="468"/>
      <c r="BS25" s="468"/>
      <c r="BT25" s="468"/>
      <c r="BU25" s="468"/>
    </row>
    <row r="26" spans="1:76" x14ac:dyDescent="0.2">
      <c r="A26" s="481"/>
      <c r="B26" s="481"/>
      <c r="C26" s="481"/>
      <c r="D26" s="481"/>
      <c r="E26" s="481"/>
      <c r="F26" s="481"/>
      <c r="G26" s="481"/>
      <c r="H26" s="481"/>
      <c r="I26" s="481"/>
      <c r="J26" s="481"/>
      <c r="K26" s="481"/>
      <c r="L26" s="481"/>
      <c r="M26" s="482"/>
      <c r="N26" s="469" t="s">
        <v>162</v>
      </c>
      <c r="O26" s="470"/>
      <c r="P26" s="470"/>
      <c r="Q26" s="470"/>
      <c r="R26" s="470"/>
      <c r="S26" s="470"/>
      <c r="T26" s="470"/>
      <c r="U26" s="470"/>
      <c r="V26" s="470"/>
      <c r="W26" s="470"/>
      <c r="X26" s="470"/>
      <c r="Y26" s="470"/>
      <c r="Z26" s="470"/>
      <c r="AA26" s="470"/>
      <c r="AB26" s="471"/>
      <c r="AC26" s="469" t="s">
        <v>163</v>
      </c>
      <c r="AD26" s="470"/>
      <c r="AE26" s="470"/>
      <c r="AF26" s="470"/>
      <c r="AG26" s="470"/>
      <c r="AH26" s="470"/>
      <c r="AI26" s="470"/>
      <c r="AJ26" s="470"/>
      <c r="AK26" s="470"/>
      <c r="AL26" s="470"/>
      <c r="AM26" s="470"/>
      <c r="AN26" s="470"/>
      <c r="AO26" s="470"/>
      <c r="AP26" s="470"/>
      <c r="AQ26" s="471"/>
      <c r="AR26" s="469" t="s">
        <v>162</v>
      </c>
      <c r="AS26" s="470"/>
      <c r="AT26" s="470"/>
      <c r="AU26" s="470"/>
      <c r="AV26" s="470"/>
      <c r="AW26" s="470"/>
      <c r="AX26" s="470"/>
      <c r="AY26" s="470"/>
      <c r="AZ26" s="470"/>
      <c r="BA26" s="470"/>
      <c r="BB26" s="470"/>
      <c r="BC26" s="470"/>
      <c r="BD26" s="470"/>
      <c r="BE26" s="470"/>
      <c r="BF26" s="471"/>
      <c r="BG26" s="469" t="s">
        <v>163</v>
      </c>
      <c r="BH26" s="470"/>
      <c r="BI26" s="470"/>
      <c r="BJ26" s="470"/>
      <c r="BK26" s="470"/>
      <c r="BL26" s="470"/>
      <c r="BM26" s="470"/>
      <c r="BN26" s="470"/>
      <c r="BO26" s="470"/>
      <c r="BP26" s="470"/>
      <c r="BQ26" s="470"/>
      <c r="BR26" s="470"/>
      <c r="BS26" s="470"/>
      <c r="BT26" s="470"/>
      <c r="BU26" s="470"/>
      <c r="BV26" s="85"/>
    </row>
    <row r="27" spans="1:76" x14ac:dyDescent="0.2">
      <c r="A27" s="459" t="s">
        <v>399</v>
      </c>
      <c r="B27" s="459"/>
      <c r="C27" s="459"/>
      <c r="D27" s="459"/>
      <c r="E27" s="459"/>
      <c r="F27" s="459"/>
      <c r="G27" s="459"/>
      <c r="H27" s="459"/>
      <c r="I27" s="459"/>
      <c r="J27" s="459"/>
      <c r="K27" s="459"/>
      <c r="L27" s="459"/>
      <c r="M27" s="459"/>
      <c r="N27" s="338">
        <v>844803</v>
      </c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119"/>
      <c r="Z27" s="119"/>
      <c r="AA27" s="119"/>
      <c r="AB27" s="119"/>
      <c r="AC27" s="464">
        <v>98.1</v>
      </c>
      <c r="AD27" s="464"/>
      <c r="AE27" s="464"/>
      <c r="AF27" s="464"/>
      <c r="AG27" s="464"/>
      <c r="AH27" s="464"/>
      <c r="AI27" s="464"/>
      <c r="AJ27" s="464"/>
      <c r="AK27" s="464"/>
      <c r="AL27" s="464"/>
      <c r="AM27" s="119"/>
      <c r="AN27" s="119"/>
      <c r="AO27" s="119"/>
      <c r="AP27" s="119"/>
      <c r="AQ27" s="119"/>
      <c r="AR27" s="352">
        <v>20754</v>
      </c>
      <c r="AS27" s="352"/>
      <c r="AT27" s="352"/>
      <c r="AU27" s="352"/>
      <c r="AV27" s="352"/>
      <c r="AW27" s="352"/>
      <c r="AX27" s="352"/>
      <c r="AY27" s="352"/>
      <c r="AZ27" s="352"/>
      <c r="BA27" s="352"/>
      <c r="BB27" s="352"/>
      <c r="BC27" s="125"/>
      <c r="BD27" s="125"/>
      <c r="BE27" s="125"/>
      <c r="BF27" s="125"/>
      <c r="BG27" s="464">
        <v>95.8</v>
      </c>
      <c r="BH27" s="464"/>
      <c r="BI27" s="464"/>
      <c r="BJ27" s="464"/>
      <c r="BK27" s="464"/>
      <c r="BL27" s="464"/>
      <c r="BM27" s="464"/>
      <c r="BN27" s="464"/>
      <c r="BO27" s="464"/>
      <c r="BP27" s="464"/>
      <c r="BQ27" s="119"/>
      <c r="BR27" s="119"/>
      <c r="BS27" s="119"/>
      <c r="BT27" s="119"/>
      <c r="BU27" s="119"/>
      <c r="BV27" s="85"/>
      <c r="BW27" s="85"/>
    </row>
    <row r="28" spans="1:76" x14ac:dyDescent="0.2">
      <c r="A28" s="459" t="s">
        <v>272</v>
      </c>
      <c r="B28" s="459"/>
      <c r="C28" s="459"/>
      <c r="D28" s="459"/>
      <c r="E28" s="459"/>
      <c r="F28" s="459"/>
      <c r="G28" s="459"/>
      <c r="H28" s="459"/>
      <c r="I28" s="459"/>
      <c r="J28" s="459"/>
      <c r="K28" s="459"/>
      <c r="L28" s="459"/>
      <c r="M28" s="459"/>
      <c r="N28" s="338">
        <v>864192</v>
      </c>
      <c r="O28" s="352"/>
      <c r="P28" s="352"/>
      <c r="Q28" s="352"/>
      <c r="R28" s="352"/>
      <c r="S28" s="352"/>
      <c r="T28" s="352"/>
      <c r="U28" s="352"/>
      <c r="V28" s="352"/>
      <c r="W28" s="352"/>
      <c r="X28" s="352"/>
      <c r="Y28" s="119"/>
      <c r="Z28" s="119"/>
      <c r="AA28" s="119"/>
      <c r="AB28" s="119"/>
      <c r="AC28" s="464">
        <f>ROUND(N28/N27*100,1)</f>
        <v>102.3</v>
      </c>
      <c r="AD28" s="464"/>
      <c r="AE28" s="464"/>
      <c r="AF28" s="464"/>
      <c r="AG28" s="464"/>
      <c r="AH28" s="464"/>
      <c r="AI28" s="464"/>
      <c r="AJ28" s="464"/>
      <c r="AK28" s="464"/>
      <c r="AL28" s="464"/>
      <c r="AM28" s="119"/>
      <c r="AN28" s="119"/>
      <c r="AO28" s="119"/>
      <c r="AP28" s="119"/>
      <c r="AQ28" s="119"/>
      <c r="AR28" s="352">
        <v>17075</v>
      </c>
      <c r="AS28" s="352"/>
      <c r="AT28" s="352"/>
      <c r="AU28" s="352"/>
      <c r="AV28" s="352"/>
      <c r="AW28" s="352"/>
      <c r="AX28" s="352"/>
      <c r="AY28" s="352"/>
      <c r="AZ28" s="352"/>
      <c r="BA28" s="352"/>
      <c r="BB28" s="352"/>
      <c r="BC28" s="125"/>
      <c r="BD28" s="125"/>
      <c r="BE28" s="125"/>
      <c r="BF28" s="125"/>
      <c r="BG28" s="464">
        <f>ROUND(AR28/AR27*100,1)</f>
        <v>82.3</v>
      </c>
      <c r="BH28" s="464"/>
      <c r="BI28" s="464"/>
      <c r="BJ28" s="464"/>
      <c r="BK28" s="464"/>
      <c r="BL28" s="464"/>
      <c r="BM28" s="464"/>
      <c r="BN28" s="464"/>
      <c r="BO28" s="464"/>
      <c r="BP28" s="464"/>
      <c r="BQ28" s="119"/>
      <c r="BR28" s="119"/>
      <c r="BS28" s="119"/>
      <c r="BT28" s="119"/>
      <c r="BU28" s="119"/>
      <c r="BV28" s="85"/>
    </row>
    <row r="29" spans="1:76" x14ac:dyDescent="0.2">
      <c r="A29" s="459" t="s">
        <v>273</v>
      </c>
      <c r="B29" s="459"/>
      <c r="C29" s="459"/>
      <c r="D29" s="459"/>
      <c r="E29" s="459"/>
      <c r="F29" s="459"/>
      <c r="G29" s="459"/>
      <c r="H29" s="459"/>
      <c r="I29" s="459"/>
      <c r="J29" s="459"/>
      <c r="K29" s="459"/>
      <c r="L29" s="459"/>
      <c r="M29" s="459"/>
      <c r="N29" s="338">
        <v>845703</v>
      </c>
      <c r="O29" s="352"/>
      <c r="P29" s="352"/>
      <c r="Q29" s="352"/>
      <c r="R29" s="352"/>
      <c r="S29" s="352"/>
      <c r="T29" s="352"/>
      <c r="U29" s="352"/>
      <c r="V29" s="352"/>
      <c r="W29" s="352"/>
      <c r="X29" s="352"/>
      <c r="Y29" s="119"/>
      <c r="Z29" s="119"/>
      <c r="AA29" s="119"/>
      <c r="AB29" s="119"/>
      <c r="AC29" s="464">
        <v>97.9</v>
      </c>
      <c r="AD29" s="464"/>
      <c r="AE29" s="464"/>
      <c r="AF29" s="464"/>
      <c r="AG29" s="464"/>
      <c r="AH29" s="464"/>
      <c r="AI29" s="464"/>
      <c r="AJ29" s="464"/>
      <c r="AK29" s="464"/>
      <c r="AL29" s="464"/>
      <c r="AM29" s="119"/>
      <c r="AN29" s="119"/>
      <c r="AO29" s="119"/>
      <c r="AP29" s="119"/>
      <c r="AQ29" s="119"/>
      <c r="AR29" s="352">
        <v>9411</v>
      </c>
      <c r="AS29" s="352"/>
      <c r="AT29" s="352"/>
      <c r="AU29" s="352"/>
      <c r="AV29" s="352"/>
      <c r="AW29" s="352"/>
      <c r="AX29" s="352"/>
      <c r="AY29" s="352"/>
      <c r="AZ29" s="352"/>
      <c r="BA29" s="352"/>
      <c r="BB29" s="352"/>
      <c r="BC29" s="125"/>
      <c r="BD29" s="125"/>
      <c r="BE29" s="125"/>
      <c r="BF29" s="125"/>
      <c r="BG29" s="464">
        <v>55.1</v>
      </c>
      <c r="BH29" s="464"/>
      <c r="BI29" s="464"/>
      <c r="BJ29" s="464"/>
      <c r="BK29" s="464"/>
      <c r="BL29" s="464"/>
      <c r="BM29" s="464"/>
      <c r="BN29" s="464"/>
      <c r="BO29" s="464"/>
      <c r="BP29" s="464"/>
      <c r="BQ29" s="119"/>
      <c r="BR29" s="119"/>
      <c r="BS29" s="119"/>
      <c r="BT29" s="119"/>
      <c r="BU29" s="119"/>
      <c r="BV29" s="85"/>
      <c r="BW29" s="85"/>
    </row>
    <row r="30" spans="1:76" x14ac:dyDescent="0.2">
      <c r="A30" s="459" t="s">
        <v>373</v>
      </c>
      <c r="B30" s="459"/>
      <c r="C30" s="459"/>
      <c r="D30" s="459"/>
      <c r="E30" s="459"/>
      <c r="F30" s="459"/>
      <c r="G30" s="459"/>
      <c r="H30" s="459"/>
      <c r="I30" s="459"/>
      <c r="J30" s="459"/>
      <c r="K30" s="459"/>
      <c r="L30" s="459"/>
      <c r="M30" s="459"/>
      <c r="N30" s="338">
        <v>900095</v>
      </c>
      <c r="O30" s="352"/>
      <c r="P30" s="352"/>
      <c r="Q30" s="352"/>
      <c r="R30" s="352"/>
      <c r="S30" s="352"/>
      <c r="T30" s="352"/>
      <c r="U30" s="352"/>
      <c r="V30" s="352"/>
      <c r="W30" s="352"/>
      <c r="X30" s="352"/>
      <c r="Y30" s="119"/>
      <c r="Z30" s="119"/>
      <c r="AA30" s="119"/>
      <c r="AB30" s="119"/>
      <c r="AC30" s="464">
        <f>ROUND(N30/N29*100,1)</f>
        <v>106.4</v>
      </c>
      <c r="AD30" s="464"/>
      <c r="AE30" s="464"/>
      <c r="AF30" s="464"/>
      <c r="AG30" s="464"/>
      <c r="AH30" s="464"/>
      <c r="AI30" s="464"/>
      <c r="AJ30" s="464"/>
      <c r="AK30" s="464"/>
      <c r="AL30" s="464"/>
      <c r="AM30" s="119"/>
      <c r="AN30" s="119"/>
      <c r="AO30" s="119"/>
      <c r="AP30" s="119"/>
      <c r="AQ30" s="119"/>
      <c r="AR30" s="352">
        <v>12521</v>
      </c>
      <c r="AS30" s="352"/>
      <c r="AT30" s="352"/>
      <c r="AU30" s="352"/>
      <c r="AV30" s="352"/>
      <c r="AW30" s="352"/>
      <c r="AX30" s="352"/>
      <c r="AY30" s="352"/>
      <c r="AZ30" s="352"/>
      <c r="BA30" s="352"/>
      <c r="BB30" s="352"/>
      <c r="BC30" s="125"/>
      <c r="BD30" s="125"/>
      <c r="BE30" s="125"/>
      <c r="BF30" s="125"/>
      <c r="BG30" s="464">
        <f>ROUND(AR30/AR29*100,1)</f>
        <v>133</v>
      </c>
      <c r="BH30" s="464"/>
      <c r="BI30" s="464"/>
      <c r="BJ30" s="464"/>
      <c r="BK30" s="464"/>
      <c r="BL30" s="464"/>
      <c r="BM30" s="464"/>
      <c r="BN30" s="464"/>
      <c r="BO30" s="464"/>
      <c r="BP30" s="464"/>
      <c r="BQ30" s="119"/>
      <c r="BR30" s="119"/>
      <c r="BS30" s="119"/>
      <c r="BT30" s="119"/>
      <c r="BU30" s="119"/>
      <c r="BV30" s="85"/>
      <c r="BW30" s="85"/>
      <c r="BX30" s="85"/>
    </row>
    <row r="31" spans="1:76" x14ac:dyDescent="0.2">
      <c r="A31" s="547" t="s">
        <v>374</v>
      </c>
      <c r="B31" s="547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488">
        <v>947401</v>
      </c>
      <c r="O31" s="473"/>
      <c r="P31" s="473"/>
      <c r="Q31" s="473"/>
      <c r="R31" s="473"/>
      <c r="S31" s="473"/>
      <c r="T31" s="473"/>
      <c r="U31" s="473"/>
      <c r="V31" s="473"/>
      <c r="W31" s="473"/>
      <c r="X31" s="473"/>
      <c r="Y31" s="151"/>
      <c r="Z31" s="151"/>
      <c r="AA31" s="151"/>
      <c r="AB31" s="151"/>
      <c r="AC31" s="548">
        <f>ROUND(N31/N30*100,1)</f>
        <v>105.3</v>
      </c>
      <c r="AD31" s="548"/>
      <c r="AE31" s="548"/>
      <c r="AF31" s="548"/>
      <c r="AG31" s="548"/>
      <c r="AH31" s="548"/>
      <c r="AI31" s="548"/>
      <c r="AJ31" s="548"/>
      <c r="AK31" s="548"/>
      <c r="AL31" s="548"/>
      <c r="AM31" s="151"/>
      <c r="AN31" s="151"/>
      <c r="AO31" s="151"/>
      <c r="AP31" s="151"/>
      <c r="AQ31" s="151"/>
      <c r="AR31" s="473">
        <v>18677</v>
      </c>
      <c r="AS31" s="473"/>
      <c r="AT31" s="473"/>
      <c r="AU31" s="473"/>
      <c r="AV31" s="473"/>
      <c r="AW31" s="473"/>
      <c r="AX31" s="473"/>
      <c r="AY31" s="473"/>
      <c r="AZ31" s="473"/>
      <c r="BA31" s="473"/>
      <c r="BB31" s="473"/>
      <c r="BC31" s="550"/>
      <c r="BD31" s="550"/>
      <c r="BE31" s="550"/>
      <c r="BF31" s="550"/>
      <c r="BG31" s="548">
        <f>ROUND(AR31/AR30*100,1)</f>
        <v>149.19999999999999</v>
      </c>
      <c r="BH31" s="548"/>
      <c r="BI31" s="548"/>
      <c r="BJ31" s="548"/>
      <c r="BK31" s="548"/>
      <c r="BL31" s="548"/>
      <c r="BM31" s="548"/>
      <c r="BN31" s="548"/>
      <c r="BO31" s="548"/>
      <c r="BP31" s="548"/>
      <c r="BQ31" s="101"/>
      <c r="BR31" s="101"/>
      <c r="BS31" s="101"/>
      <c r="BT31" s="101"/>
      <c r="BU31" s="101"/>
    </row>
    <row r="32" spans="1:76" x14ac:dyDescent="0.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</row>
    <row r="33" spans="1:75" x14ac:dyDescent="0.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</row>
    <row r="34" spans="1:75" ht="13.5" customHeight="1" x14ac:dyDescent="0.2">
      <c r="A34" s="479" t="s">
        <v>295</v>
      </c>
      <c r="B34" s="479"/>
      <c r="C34" s="479"/>
      <c r="D34" s="479"/>
      <c r="E34" s="479"/>
      <c r="F34" s="479"/>
      <c r="G34" s="479"/>
      <c r="H34" s="479"/>
      <c r="I34" s="479"/>
      <c r="J34" s="479"/>
      <c r="K34" s="479"/>
      <c r="L34" s="479"/>
      <c r="M34" s="480"/>
      <c r="N34" s="477" t="s">
        <v>335</v>
      </c>
      <c r="O34" s="478"/>
      <c r="P34" s="478"/>
      <c r="Q34" s="478"/>
      <c r="R34" s="478"/>
      <c r="S34" s="478"/>
      <c r="T34" s="478"/>
      <c r="U34" s="478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478"/>
      <c r="AL34" s="478"/>
      <c r="AM34" s="478"/>
      <c r="AN34" s="478"/>
      <c r="AO34" s="478"/>
      <c r="AP34" s="478"/>
      <c r="AQ34" s="478"/>
    </row>
    <row r="35" spans="1:75" x14ac:dyDescent="0.2">
      <c r="A35" s="481"/>
      <c r="B35" s="481"/>
      <c r="C35" s="481"/>
      <c r="D35" s="481"/>
      <c r="E35" s="481"/>
      <c r="F35" s="481"/>
      <c r="G35" s="481"/>
      <c r="H35" s="481"/>
      <c r="I35" s="481"/>
      <c r="J35" s="481"/>
      <c r="K35" s="481"/>
      <c r="L35" s="481"/>
      <c r="M35" s="482"/>
      <c r="N35" s="485" t="s">
        <v>162</v>
      </c>
      <c r="O35" s="486"/>
      <c r="P35" s="486"/>
      <c r="Q35" s="486"/>
      <c r="R35" s="486"/>
      <c r="S35" s="486"/>
      <c r="T35" s="486"/>
      <c r="U35" s="486"/>
      <c r="V35" s="486"/>
      <c r="W35" s="486"/>
      <c r="X35" s="486"/>
      <c r="Y35" s="486"/>
      <c r="Z35" s="486"/>
      <c r="AA35" s="486"/>
      <c r="AB35" s="487"/>
      <c r="AC35" s="469" t="s">
        <v>163</v>
      </c>
      <c r="AD35" s="470"/>
      <c r="AE35" s="470"/>
      <c r="AF35" s="470"/>
      <c r="AG35" s="470"/>
      <c r="AH35" s="470"/>
      <c r="AI35" s="470"/>
      <c r="AJ35" s="470"/>
      <c r="AK35" s="470"/>
      <c r="AL35" s="470"/>
      <c r="AM35" s="470"/>
      <c r="AN35" s="470"/>
      <c r="AO35" s="470"/>
      <c r="AP35" s="470"/>
      <c r="AQ35" s="470"/>
    </row>
    <row r="36" spans="1:75" x14ac:dyDescent="0.2">
      <c r="A36" s="459" t="s">
        <v>399</v>
      </c>
      <c r="B36" s="459"/>
      <c r="C36" s="459"/>
      <c r="D36" s="459"/>
      <c r="E36" s="459"/>
      <c r="F36" s="459"/>
      <c r="G36" s="459"/>
      <c r="H36" s="459"/>
      <c r="I36" s="459"/>
      <c r="J36" s="459"/>
      <c r="K36" s="459"/>
      <c r="L36" s="459"/>
      <c r="M36" s="459"/>
      <c r="N36" s="351">
        <v>1188002</v>
      </c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464">
        <v>97.6</v>
      </c>
      <c r="AD36" s="464"/>
      <c r="AE36" s="464"/>
      <c r="AF36" s="464"/>
      <c r="AG36" s="464"/>
      <c r="AH36" s="464"/>
      <c r="AI36" s="464"/>
      <c r="AJ36" s="464"/>
      <c r="AK36" s="464"/>
      <c r="AL36" s="464"/>
      <c r="AM36" s="119"/>
      <c r="AN36" s="119"/>
      <c r="AO36" s="119"/>
      <c r="AP36" s="119"/>
      <c r="AQ36" s="119"/>
      <c r="BV36" s="85"/>
      <c r="BW36" s="85"/>
    </row>
    <row r="37" spans="1:75" x14ac:dyDescent="0.2">
      <c r="A37" s="459" t="s">
        <v>272</v>
      </c>
      <c r="B37" s="459"/>
      <c r="C37" s="459"/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351">
        <v>1204830</v>
      </c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464">
        <f>ROUND(N37/N36*100,1)</f>
        <v>101.4</v>
      </c>
      <c r="AD37" s="464"/>
      <c r="AE37" s="464"/>
      <c r="AF37" s="464"/>
      <c r="AG37" s="464"/>
      <c r="AH37" s="464"/>
      <c r="AI37" s="464"/>
      <c r="AJ37" s="464"/>
      <c r="AK37" s="464"/>
      <c r="AL37" s="464"/>
      <c r="AM37" s="119"/>
      <c r="AN37" s="119"/>
      <c r="AO37" s="119"/>
      <c r="AP37" s="119"/>
      <c r="AQ37" s="119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Q37" s="116"/>
      <c r="BR37" s="116"/>
      <c r="BS37" s="116"/>
      <c r="BT37" s="116"/>
      <c r="BU37" s="116"/>
      <c r="BV37" s="85"/>
    </row>
    <row r="38" spans="1:75" x14ac:dyDescent="0.2">
      <c r="A38" s="459" t="s">
        <v>273</v>
      </c>
      <c r="B38" s="459"/>
      <c r="C38" s="459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351">
        <v>1213641</v>
      </c>
      <c r="O38" s="339"/>
      <c r="P38" s="339"/>
      <c r="Q38" s="339"/>
      <c r="R38" s="339"/>
      <c r="S38" s="339"/>
      <c r="T38" s="339"/>
      <c r="U38" s="339"/>
      <c r="V38" s="339"/>
      <c r="W38" s="339"/>
      <c r="X38" s="339"/>
      <c r="Y38" s="339"/>
      <c r="Z38" s="339"/>
      <c r="AA38" s="339"/>
      <c r="AB38" s="339"/>
      <c r="AC38" s="464">
        <v>100.7</v>
      </c>
      <c r="AD38" s="464"/>
      <c r="AE38" s="464"/>
      <c r="AF38" s="464"/>
      <c r="AG38" s="464"/>
      <c r="AH38" s="464"/>
      <c r="AI38" s="464"/>
      <c r="AJ38" s="464"/>
      <c r="AK38" s="464"/>
      <c r="AL38" s="464"/>
      <c r="AM38" s="119"/>
      <c r="AN38" s="119"/>
      <c r="AO38" s="119"/>
      <c r="AP38" s="119"/>
      <c r="AQ38" s="119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Q38" s="116"/>
      <c r="BR38" s="116"/>
      <c r="BS38" s="116"/>
      <c r="BT38" s="116"/>
      <c r="BU38" s="116"/>
      <c r="BV38" s="85"/>
    </row>
    <row r="39" spans="1:75" x14ac:dyDescent="0.2">
      <c r="A39" s="459" t="s">
        <v>373</v>
      </c>
      <c r="B39" s="459"/>
      <c r="C39" s="459"/>
      <c r="D39" s="459"/>
      <c r="E39" s="459"/>
      <c r="F39" s="459"/>
      <c r="G39" s="459"/>
      <c r="H39" s="459"/>
      <c r="I39" s="459"/>
      <c r="J39" s="459"/>
      <c r="K39" s="459"/>
      <c r="L39" s="459"/>
      <c r="M39" s="459"/>
      <c r="N39" s="351">
        <v>1175972</v>
      </c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39"/>
      <c r="AA39" s="339"/>
      <c r="AB39" s="339"/>
      <c r="AC39" s="464">
        <f>ROUND(N39/N38*100,1)</f>
        <v>96.9</v>
      </c>
      <c r="AD39" s="464"/>
      <c r="AE39" s="464"/>
      <c r="AF39" s="464"/>
      <c r="AG39" s="464"/>
      <c r="AH39" s="464"/>
      <c r="AI39" s="464"/>
      <c r="AJ39" s="464"/>
      <c r="AK39" s="464"/>
      <c r="AL39" s="464"/>
      <c r="AM39" s="119"/>
      <c r="AN39" s="119"/>
      <c r="AO39" s="119"/>
      <c r="AP39" s="119"/>
      <c r="AQ39" s="119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Q39" s="116"/>
      <c r="BR39" s="116"/>
      <c r="BS39" s="116"/>
      <c r="BT39" s="116"/>
      <c r="BU39" s="116"/>
      <c r="BV39" s="85"/>
    </row>
    <row r="40" spans="1:75" x14ac:dyDescent="0.2">
      <c r="A40" s="547" t="s">
        <v>374</v>
      </c>
      <c r="B40" s="547"/>
      <c r="C40" s="547"/>
      <c r="D40" s="547"/>
      <c r="E40" s="547"/>
      <c r="F40" s="547"/>
      <c r="G40" s="547"/>
      <c r="H40" s="547"/>
      <c r="I40" s="547"/>
      <c r="J40" s="547"/>
      <c r="K40" s="547"/>
      <c r="L40" s="547"/>
      <c r="M40" s="547"/>
      <c r="N40" s="531">
        <v>1192007</v>
      </c>
      <c r="O40" s="428"/>
      <c r="P40" s="428"/>
      <c r="Q40" s="428"/>
      <c r="R40" s="428"/>
      <c r="S40" s="428"/>
      <c r="T40" s="428"/>
      <c r="U40" s="428"/>
      <c r="V40" s="428"/>
      <c r="W40" s="428"/>
      <c r="X40" s="428"/>
      <c r="Y40" s="428"/>
      <c r="Z40" s="428"/>
      <c r="AA40" s="428"/>
      <c r="AB40" s="428"/>
      <c r="AC40" s="548">
        <f>ROUND(N40/N39*100,1)</f>
        <v>101.4</v>
      </c>
      <c r="AD40" s="548"/>
      <c r="AE40" s="548"/>
      <c r="AF40" s="548"/>
      <c r="AG40" s="548"/>
      <c r="AH40" s="548"/>
      <c r="AI40" s="548"/>
      <c r="AJ40" s="548"/>
      <c r="AK40" s="548"/>
      <c r="AL40" s="548"/>
      <c r="AM40" s="101"/>
      <c r="AN40" s="101"/>
      <c r="AO40" s="101"/>
      <c r="AP40" s="101"/>
      <c r="AQ40" s="101"/>
      <c r="BQ40" s="116"/>
      <c r="BR40" s="116"/>
      <c r="BS40" s="116"/>
      <c r="BT40" s="116"/>
      <c r="BU40" s="116"/>
      <c r="BV40" s="85"/>
    </row>
    <row r="41" spans="1:75" x14ac:dyDescent="0.2">
      <c r="A41" s="121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22" t="s">
        <v>336</v>
      </c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21"/>
      <c r="BM41" s="121"/>
      <c r="BN41" s="121"/>
      <c r="BO41" s="121"/>
      <c r="BP41" s="121"/>
      <c r="BQ41" s="121"/>
      <c r="BR41" s="121"/>
      <c r="BS41" s="121"/>
      <c r="BT41" s="121"/>
    </row>
    <row r="42" spans="1:75" x14ac:dyDescent="0.2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</row>
    <row r="43" spans="1:75" x14ac:dyDescent="0.2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</row>
    <row r="44" spans="1:75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</row>
    <row r="45" spans="1:75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</row>
    <row r="46" spans="1:75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</row>
    <row r="47" spans="1:75" x14ac:dyDescent="0.2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</row>
    <row r="48" spans="1:75" x14ac:dyDescent="0.2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</row>
    <row r="49" spans="1:73" x14ac:dyDescent="0.2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</row>
    <row r="50" spans="1:73" x14ac:dyDescent="0.2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</row>
    <row r="51" spans="1:73" x14ac:dyDescent="0.2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</row>
    <row r="52" spans="1:73" x14ac:dyDescent="0.2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</row>
    <row r="53" spans="1:73" x14ac:dyDescent="0.2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</row>
    <row r="54" spans="1:73" x14ac:dyDescent="0.2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</row>
    <row r="55" spans="1:73" x14ac:dyDescent="0.2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</row>
    <row r="56" spans="1:73" x14ac:dyDescent="0.2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</row>
    <row r="57" spans="1:73" x14ac:dyDescent="0.2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</row>
    <row r="58" spans="1:73" x14ac:dyDescent="0.2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</row>
    <row r="59" spans="1:73" x14ac:dyDescent="0.2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</row>
    <row r="60" spans="1:73" x14ac:dyDescent="0.2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</row>
    <row r="61" spans="1:73" x14ac:dyDescent="0.2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</row>
    <row r="62" spans="1:73" x14ac:dyDescent="0.2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152" t="s">
        <v>359</v>
      </c>
    </row>
    <row r="63" spans="1:73" x14ac:dyDescent="0.2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</row>
    <row r="64" spans="1:73" x14ac:dyDescent="0.2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</row>
    <row r="65" spans="1:77" ht="21" customHeight="1" x14ac:dyDescent="0.2">
      <c r="A65" s="353" t="s">
        <v>378</v>
      </c>
      <c r="B65" s="353"/>
      <c r="C65" s="353"/>
      <c r="D65" s="353"/>
      <c r="E65" s="353"/>
      <c r="F65" s="353"/>
      <c r="G65" s="353"/>
      <c r="H65" s="353"/>
      <c r="I65" s="353"/>
      <c r="J65" s="353"/>
      <c r="K65" s="353"/>
      <c r="L65" s="353"/>
      <c r="M65" s="353"/>
      <c r="N65" s="353"/>
      <c r="O65" s="353"/>
      <c r="P65" s="353"/>
      <c r="Q65" s="353"/>
      <c r="R65" s="353"/>
      <c r="S65" s="353"/>
      <c r="T65" s="353"/>
      <c r="U65" s="353"/>
      <c r="V65" s="353"/>
      <c r="W65" s="353"/>
      <c r="X65" s="353"/>
      <c r="Y65" s="353"/>
      <c r="Z65" s="353"/>
      <c r="AA65" s="353"/>
      <c r="AB65" s="353"/>
      <c r="AC65" s="353"/>
      <c r="AD65" s="353"/>
      <c r="AE65" s="353"/>
      <c r="AF65" s="353"/>
      <c r="AG65" s="353"/>
      <c r="AH65" s="353"/>
      <c r="AI65" s="353"/>
      <c r="AJ65" s="353"/>
      <c r="AK65" s="353"/>
      <c r="AL65" s="353"/>
      <c r="AM65" s="353"/>
      <c r="AN65" s="353"/>
      <c r="AO65" s="353"/>
      <c r="AP65" s="353"/>
      <c r="AQ65" s="353"/>
      <c r="AR65" s="353"/>
      <c r="AS65" s="353"/>
      <c r="AT65" s="353"/>
      <c r="AU65" s="353"/>
      <c r="AV65" s="353"/>
      <c r="AW65" s="353"/>
      <c r="AX65" s="353"/>
      <c r="AY65" s="353"/>
      <c r="AZ65" s="353"/>
      <c r="BA65" s="353"/>
      <c r="BB65" s="353"/>
      <c r="BC65" s="353"/>
      <c r="BD65" s="353"/>
      <c r="BE65" s="353"/>
      <c r="BF65" s="353"/>
      <c r="BG65" s="353"/>
      <c r="BH65" s="353"/>
      <c r="BI65" s="353"/>
      <c r="BJ65" s="353"/>
      <c r="BK65" s="353"/>
      <c r="BL65" s="353"/>
      <c r="BM65" s="353"/>
      <c r="BN65" s="353"/>
      <c r="BO65" s="353"/>
      <c r="BP65" s="353"/>
      <c r="BQ65" s="353"/>
      <c r="BR65" s="353"/>
      <c r="BS65" s="353"/>
      <c r="BT65" s="353"/>
      <c r="BU65" s="353"/>
    </row>
    <row r="66" spans="1:77" x14ac:dyDescent="0.2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</row>
    <row r="67" spans="1:77" x14ac:dyDescent="0.2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7"/>
      <c r="BL67" s="117"/>
      <c r="BM67" s="117"/>
      <c r="BN67" s="117"/>
      <c r="BO67" s="117"/>
      <c r="BP67" s="117"/>
      <c r="BQ67" s="117"/>
      <c r="BR67" s="117"/>
      <c r="BS67" s="117"/>
      <c r="BT67" s="117"/>
      <c r="BU67" s="118" t="s">
        <v>379</v>
      </c>
    </row>
    <row r="68" spans="1:77" ht="13.5" customHeight="1" x14ac:dyDescent="0.2">
      <c r="A68" s="479" t="s">
        <v>337</v>
      </c>
      <c r="B68" s="479"/>
      <c r="C68" s="479"/>
      <c r="D68" s="479"/>
      <c r="E68" s="479"/>
      <c r="F68" s="479"/>
      <c r="G68" s="479"/>
      <c r="H68" s="479"/>
      <c r="I68" s="479"/>
      <c r="J68" s="479"/>
      <c r="K68" s="479"/>
      <c r="L68" s="479"/>
      <c r="M68" s="480"/>
      <c r="N68" s="467" t="s">
        <v>380</v>
      </c>
      <c r="O68" s="468"/>
      <c r="P68" s="468"/>
      <c r="Q68" s="468"/>
      <c r="R68" s="468"/>
      <c r="S68" s="468"/>
      <c r="T68" s="468"/>
      <c r="U68" s="468"/>
      <c r="V68" s="468"/>
      <c r="W68" s="468"/>
      <c r="X68" s="468"/>
      <c r="Y68" s="468"/>
      <c r="Z68" s="468"/>
      <c r="AA68" s="468"/>
      <c r="AB68" s="468"/>
      <c r="AC68" s="468"/>
      <c r="AD68" s="468"/>
      <c r="AE68" s="468"/>
      <c r="AF68" s="468"/>
      <c r="AG68" s="468"/>
      <c r="AH68" s="468"/>
      <c r="AI68" s="468"/>
      <c r="AJ68" s="468"/>
      <c r="AK68" s="468"/>
      <c r="AL68" s="468"/>
      <c r="AM68" s="468"/>
      <c r="AN68" s="468"/>
      <c r="AO68" s="468"/>
      <c r="AP68" s="468"/>
      <c r="AQ68" s="468"/>
      <c r="AR68" s="467" t="s">
        <v>381</v>
      </c>
      <c r="AS68" s="468"/>
      <c r="AT68" s="468"/>
      <c r="AU68" s="468"/>
      <c r="AV68" s="468"/>
      <c r="AW68" s="468"/>
      <c r="AX68" s="468"/>
      <c r="AY68" s="468"/>
      <c r="AZ68" s="468"/>
      <c r="BA68" s="468"/>
      <c r="BB68" s="468"/>
      <c r="BC68" s="468"/>
      <c r="BD68" s="468"/>
      <c r="BE68" s="468"/>
      <c r="BF68" s="468"/>
      <c r="BG68" s="468"/>
      <c r="BH68" s="468"/>
      <c r="BI68" s="468"/>
      <c r="BJ68" s="468"/>
      <c r="BK68" s="468"/>
      <c r="BL68" s="468"/>
      <c r="BM68" s="468"/>
      <c r="BN68" s="468"/>
      <c r="BO68" s="468"/>
      <c r="BP68" s="468"/>
      <c r="BQ68" s="468"/>
      <c r="BR68" s="468"/>
      <c r="BS68" s="468"/>
      <c r="BT68" s="468"/>
      <c r="BU68" s="468"/>
    </row>
    <row r="69" spans="1:77" ht="13.5" customHeight="1" x14ac:dyDescent="0.2">
      <c r="A69" s="481"/>
      <c r="B69" s="481"/>
      <c r="C69" s="481"/>
      <c r="D69" s="481"/>
      <c r="E69" s="481"/>
      <c r="F69" s="481"/>
      <c r="G69" s="481"/>
      <c r="H69" s="481"/>
      <c r="I69" s="481"/>
      <c r="J69" s="481"/>
      <c r="K69" s="481"/>
      <c r="L69" s="481"/>
      <c r="M69" s="482"/>
      <c r="N69" s="469" t="s">
        <v>339</v>
      </c>
      <c r="O69" s="470"/>
      <c r="P69" s="470"/>
      <c r="Q69" s="470"/>
      <c r="R69" s="470"/>
      <c r="S69" s="470"/>
      <c r="T69" s="470"/>
      <c r="U69" s="470"/>
      <c r="V69" s="470"/>
      <c r="W69" s="470"/>
      <c r="X69" s="470"/>
      <c r="Y69" s="470"/>
      <c r="Z69" s="470"/>
      <c r="AA69" s="470"/>
      <c r="AB69" s="471"/>
      <c r="AC69" s="469" t="s">
        <v>340</v>
      </c>
      <c r="AD69" s="470"/>
      <c r="AE69" s="470"/>
      <c r="AF69" s="470"/>
      <c r="AG69" s="470"/>
      <c r="AH69" s="470"/>
      <c r="AI69" s="470"/>
      <c r="AJ69" s="470"/>
      <c r="AK69" s="470"/>
      <c r="AL69" s="470"/>
      <c r="AM69" s="470"/>
      <c r="AN69" s="470"/>
      <c r="AO69" s="470"/>
      <c r="AP69" s="470"/>
      <c r="AQ69" s="470"/>
      <c r="AR69" s="469" t="s">
        <v>339</v>
      </c>
      <c r="AS69" s="470"/>
      <c r="AT69" s="470"/>
      <c r="AU69" s="470"/>
      <c r="AV69" s="470"/>
      <c r="AW69" s="470"/>
      <c r="AX69" s="470"/>
      <c r="AY69" s="470"/>
      <c r="AZ69" s="470"/>
      <c r="BA69" s="470"/>
      <c r="BB69" s="470"/>
      <c r="BC69" s="470"/>
      <c r="BD69" s="470"/>
      <c r="BE69" s="470"/>
      <c r="BF69" s="471"/>
      <c r="BG69" s="469" t="s">
        <v>340</v>
      </c>
      <c r="BH69" s="470"/>
      <c r="BI69" s="470"/>
      <c r="BJ69" s="470"/>
      <c r="BK69" s="470"/>
      <c r="BL69" s="470"/>
      <c r="BM69" s="470"/>
      <c r="BN69" s="470"/>
      <c r="BO69" s="470"/>
      <c r="BP69" s="470"/>
      <c r="BQ69" s="470"/>
      <c r="BR69" s="470"/>
      <c r="BS69" s="470"/>
      <c r="BT69" s="470"/>
      <c r="BU69" s="470"/>
      <c r="BV69" s="85"/>
      <c r="BY69" s="85"/>
    </row>
    <row r="70" spans="1:77" ht="13.5" customHeight="1" x14ac:dyDescent="0.2">
      <c r="A70" s="474" t="s">
        <v>341</v>
      </c>
      <c r="B70" s="474"/>
      <c r="C70" s="474"/>
      <c r="D70" s="474"/>
      <c r="E70" s="474"/>
      <c r="F70" s="474"/>
      <c r="G70" s="474"/>
      <c r="H70" s="474"/>
      <c r="I70" s="474"/>
      <c r="J70" s="474"/>
      <c r="K70" s="474"/>
      <c r="L70" s="474"/>
      <c r="M70" s="475"/>
      <c r="N70" s="380">
        <v>70166</v>
      </c>
      <c r="O70" s="355"/>
      <c r="P70" s="355"/>
      <c r="Q70" s="355"/>
      <c r="R70" s="355"/>
      <c r="S70" s="355"/>
      <c r="T70" s="355"/>
      <c r="U70" s="355"/>
      <c r="V70" s="355"/>
      <c r="W70" s="355"/>
      <c r="X70" s="123"/>
      <c r="Y70" s="123"/>
      <c r="Z70" s="123"/>
      <c r="AA70" s="123"/>
      <c r="AB70" s="123"/>
      <c r="AC70" s="352">
        <v>164230</v>
      </c>
      <c r="AD70" s="352"/>
      <c r="AE70" s="352"/>
      <c r="AF70" s="352"/>
      <c r="AG70" s="352"/>
      <c r="AH70" s="352"/>
      <c r="AI70" s="352"/>
      <c r="AJ70" s="352"/>
      <c r="AK70" s="352"/>
      <c r="AL70" s="352"/>
      <c r="AM70" s="123"/>
      <c r="AN70" s="123"/>
      <c r="AO70" s="123"/>
      <c r="AP70" s="123"/>
      <c r="AQ70" s="123"/>
      <c r="AR70" s="380">
        <v>70223</v>
      </c>
      <c r="AS70" s="355"/>
      <c r="AT70" s="355"/>
      <c r="AU70" s="355"/>
      <c r="AV70" s="355"/>
      <c r="AW70" s="355"/>
      <c r="AX70" s="355"/>
      <c r="AY70" s="355"/>
      <c r="AZ70" s="355"/>
      <c r="BA70" s="355"/>
      <c r="BB70" s="123"/>
      <c r="BC70" s="123"/>
      <c r="BD70" s="123"/>
      <c r="BE70" s="123"/>
      <c r="BF70" s="123"/>
      <c r="BG70" s="352">
        <v>161739</v>
      </c>
      <c r="BH70" s="352"/>
      <c r="BI70" s="352"/>
      <c r="BJ70" s="352"/>
      <c r="BK70" s="352"/>
      <c r="BL70" s="352"/>
      <c r="BM70" s="352"/>
      <c r="BN70" s="352"/>
      <c r="BO70" s="352"/>
      <c r="BP70" s="352"/>
      <c r="BQ70" s="123"/>
      <c r="BR70" s="123"/>
      <c r="BS70" s="123"/>
      <c r="BT70" s="123"/>
      <c r="BU70" s="123"/>
      <c r="BV70" s="85"/>
    </row>
    <row r="71" spans="1:77" ht="13.5" customHeight="1" x14ac:dyDescent="0.2">
      <c r="A71" s="483" t="s">
        <v>331</v>
      </c>
      <c r="B71" s="483"/>
      <c r="C71" s="483"/>
      <c r="D71" s="483"/>
      <c r="E71" s="483"/>
      <c r="F71" s="483"/>
      <c r="G71" s="483"/>
      <c r="H71" s="483"/>
      <c r="I71" s="483"/>
      <c r="J71" s="483"/>
      <c r="K71" s="483"/>
      <c r="L71" s="483"/>
      <c r="M71" s="484"/>
      <c r="N71" s="338">
        <v>70817</v>
      </c>
      <c r="O71" s="352"/>
      <c r="P71" s="352"/>
      <c r="Q71" s="352"/>
      <c r="R71" s="352"/>
      <c r="S71" s="352"/>
      <c r="T71" s="352"/>
      <c r="U71" s="352"/>
      <c r="V71" s="352"/>
      <c r="W71" s="352"/>
      <c r="X71" s="121"/>
      <c r="Y71" s="121"/>
      <c r="Z71" s="121"/>
      <c r="AA71" s="121"/>
      <c r="AB71" s="121"/>
      <c r="AC71" s="352">
        <v>165753</v>
      </c>
      <c r="AD71" s="352"/>
      <c r="AE71" s="352"/>
      <c r="AF71" s="352"/>
      <c r="AG71" s="352"/>
      <c r="AH71" s="352"/>
      <c r="AI71" s="352"/>
      <c r="AJ71" s="352"/>
      <c r="AK71" s="352"/>
      <c r="AL71" s="352"/>
      <c r="AM71" s="121"/>
      <c r="AN71" s="121"/>
      <c r="AO71" s="121"/>
      <c r="AP71" s="121"/>
      <c r="AQ71" s="121"/>
      <c r="AR71" s="379">
        <v>73324</v>
      </c>
      <c r="AS71" s="352"/>
      <c r="AT71" s="352"/>
      <c r="AU71" s="352"/>
      <c r="AV71" s="352"/>
      <c r="AW71" s="352"/>
      <c r="AX71" s="352"/>
      <c r="AY71" s="352"/>
      <c r="AZ71" s="352"/>
      <c r="BA71" s="352"/>
      <c r="BB71" s="121"/>
      <c r="BC71" s="121"/>
      <c r="BD71" s="121"/>
      <c r="BE71" s="121"/>
      <c r="BF71" s="121"/>
      <c r="BG71" s="352">
        <v>168880</v>
      </c>
      <c r="BH71" s="352"/>
      <c r="BI71" s="352"/>
      <c r="BJ71" s="352"/>
      <c r="BK71" s="352"/>
      <c r="BL71" s="352"/>
      <c r="BM71" s="352"/>
      <c r="BN71" s="352"/>
      <c r="BO71" s="352"/>
      <c r="BP71" s="352"/>
      <c r="BQ71" s="121"/>
      <c r="BR71" s="121"/>
      <c r="BS71" s="121"/>
      <c r="BT71" s="121"/>
      <c r="BU71" s="121"/>
      <c r="BV71" s="85"/>
    </row>
    <row r="72" spans="1:77" ht="13.5" customHeight="1" x14ac:dyDescent="0.2">
      <c r="A72" s="483" t="s">
        <v>333</v>
      </c>
      <c r="B72" s="483"/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4"/>
      <c r="N72" s="338">
        <v>6376</v>
      </c>
      <c r="O72" s="352"/>
      <c r="P72" s="352"/>
      <c r="Q72" s="352"/>
      <c r="R72" s="352"/>
      <c r="S72" s="352"/>
      <c r="T72" s="352"/>
      <c r="U72" s="352"/>
      <c r="V72" s="352"/>
      <c r="W72" s="352"/>
      <c r="X72" s="121"/>
      <c r="Y72" s="121"/>
      <c r="Z72" s="121"/>
      <c r="AA72" s="121"/>
      <c r="AB72" s="121"/>
      <c r="AC72" s="352">
        <v>14923</v>
      </c>
      <c r="AD72" s="352"/>
      <c r="AE72" s="352"/>
      <c r="AF72" s="352"/>
      <c r="AG72" s="352"/>
      <c r="AH72" s="352"/>
      <c r="AI72" s="352"/>
      <c r="AJ72" s="352"/>
      <c r="AK72" s="352"/>
      <c r="AL72" s="352"/>
      <c r="AM72" s="121"/>
      <c r="AN72" s="121"/>
      <c r="AO72" s="121"/>
      <c r="AP72" s="121"/>
      <c r="AQ72" s="121"/>
      <c r="AR72" s="379">
        <v>6560</v>
      </c>
      <c r="AS72" s="352"/>
      <c r="AT72" s="352"/>
      <c r="AU72" s="352"/>
      <c r="AV72" s="352"/>
      <c r="AW72" s="352"/>
      <c r="AX72" s="352"/>
      <c r="AY72" s="352"/>
      <c r="AZ72" s="352"/>
      <c r="BA72" s="352"/>
      <c r="BB72" s="121"/>
      <c r="BC72" s="121"/>
      <c r="BD72" s="121"/>
      <c r="BE72" s="121"/>
      <c r="BF72" s="121"/>
      <c r="BG72" s="352">
        <v>15108</v>
      </c>
      <c r="BH72" s="352"/>
      <c r="BI72" s="352"/>
      <c r="BJ72" s="352"/>
      <c r="BK72" s="352"/>
      <c r="BL72" s="352"/>
      <c r="BM72" s="352"/>
      <c r="BN72" s="352"/>
      <c r="BO72" s="352"/>
      <c r="BP72" s="352"/>
      <c r="BQ72" s="121"/>
      <c r="BR72" s="121"/>
      <c r="BS72" s="121"/>
      <c r="BT72" s="121"/>
      <c r="BU72" s="121"/>
      <c r="BV72" s="85"/>
    </row>
    <row r="73" spans="1:77" ht="13.5" customHeight="1" x14ac:dyDescent="0.2">
      <c r="A73" s="472" t="s">
        <v>335</v>
      </c>
      <c r="B73" s="472"/>
      <c r="C73" s="472"/>
      <c r="D73" s="472"/>
      <c r="E73" s="472"/>
      <c r="F73" s="472"/>
      <c r="G73" s="472"/>
      <c r="H73" s="472"/>
      <c r="I73" s="472"/>
      <c r="J73" s="472"/>
      <c r="K73" s="472"/>
      <c r="L73" s="472"/>
      <c r="M73" s="472"/>
      <c r="N73" s="488">
        <v>8966</v>
      </c>
      <c r="O73" s="473"/>
      <c r="P73" s="473"/>
      <c r="Q73" s="473"/>
      <c r="R73" s="473"/>
      <c r="S73" s="473"/>
      <c r="T73" s="473"/>
      <c r="U73" s="473"/>
      <c r="V73" s="473"/>
      <c r="W73" s="473"/>
      <c r="X73" s="101"/>
      <c r="Y73" s="101"/>
      <c r="Z73" s="101"/>
      <c r="AA73" s="101"/>
      <c r="AB73" s="101"/>
      <c r="AC73" s="473">
        <v>20986</v>
      </c>
      <c r="AD73" s="473"/>
      <c r="AE73" s="473"/>
      <c r="AF73" s="473"/>
      <c r="AG73" s="473"/>
      <c r="AH73" s="473"/>
      <c r="AI73" s="473"/>
      <c r="AJ73" s="473"/>
      <c r="AK73" s="473"/>
      <c r="AL73" s="473"/>
      <c r="AM73" s="101"/>
      <c r="AN73" s="101"/>
      <c r="AO73" s="101"/>
      <c r="AP73" s="101"/>
      <c r="AQ73" s="101"/>
      <c r="AR73" s="488">
        <v>9145</v>
      </c>
      <c r="AS73" s="473"/>
      <c r="AT73" s="473"/>
      <c r="AU73" s="473"/>
      <c r="AV73" s="473"/>
      <c r="AW73" s="473"/>
      <c r="AX73" s="473"/>
      <c r="AY73" s="473"/>
      <c r="AZ73" s="473"/>
      <c r="BA73" s="473"/>
      <c r="BB73" s="101"/>
      <c r="BC73" s="101"/>
      <c r="BD73" s="101"/>
      <c r="BE73" s="101"/>
      <c r="BF73" s="101"/>
      <c r="BG73" s="473">
        <v>21063</v>
      </c>
      <c r="BH73" s="473"/>
      <c r="BI73" s="473"/>
      <c r="BJ73" s="473"/>
      <c r="BK73" s="473"/>
      <c r="BL73" s="473"/>
      <c r="BM73" s="473"/>
      <c r="BN73" s="473"/>
      <c r="BO73" s="473"/>
      <c r="BP73" s="473"/>
      <c r="BQ73" s="101"/>
      <c r="BR73" s="101"/>
      <c r="BS73" s="101"/>
      <c r="BT73" s="101"/>
      <c r="BU73" s="101"/>
    </row>
    <row r="74" spans="1:77" x14ac:dyDescent="0.2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</row>
    <row r="75" spans="1:77" x14ac:dyDescent="0.2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</row>
    <row r="76" spans="1:77" ht="13.5" customHeight="1" x14ac:dyDescent="0.2">
      <c r="A76" s="479" t="s">
        <v>337</v>
      </c>
      <c r="B76" s="479"/>
      <c r="C76" s="479"/>
      <c r="D76" s="479"/>
      <c r="E76" s="479"/>
      <c r="F76" s="479"/>
      <c r="G76" s="479"/>
      <c r="H76" s="479"/>
      <c r="I76" s="479"/>
      <c r="J76" s="479"/>
      <c r="K76" s="479"/>
      <c r="L76" s="479"/>
      <c r="M76" s="480"/>
      <c r="N76" s="467" t="s">
        <v>338</v>
      </c>
      <c r="O76" s="468"/>
      <c r="P76" s="468"/>
      <c r="Q76" s="468"/>
      <c r="R76" s="468"/>
      <c r="S76" s="468"/>
      <c r="T76" s="468"/>
      <c r="U76" s="468"/>
      <c r="V76" s="468"/>
      <c r="W76" s="468"/>
      <c r="X76" s="468"/>
      <c r="Y76" s="468"/>
      <c r="Z76" s="468"/>
      <c r="AA76" s="468"/>
      <c r="AB76" s="468"/>
      <c r="AC76" s="468"/>
      <c r="AD76" s="468"/>
      <c r="AE76" s="468"/>
      <c r="AF76" s="468"/>
      <c r="AG76" s="468"/>
      <c r="AH76" s="468"/>
      <c r="AI76" s="468"/>
      <c r="AJ76" s="468"/>
      <c r="AK76" s="468"/>
      <c r="AL76" s="468"/>
      <c r="AM76" s="468"/>
      <c r="AN76" s="468"/>
      <c r="AO76" s="468"/>
      <c r="AP76" s="468"/>
      <c r="AQ76" s="468"/>
      <c r="AR76" s="467" t="s">
        <v>377</v>
      </c>
      <c r="AS76" s="468"/>
      <c r="AT76" s="468"/>
      <c r="AU76" s="468"/>
      <c r="AV76" s="468"/>
      <c r="AW76" s="468"/>
      <c r="AX76" s="468"/>
      <c r="AY76" s="468"/>
      <c r="AZ76" s="468"/>
      <c r="BA76" s="468"/>
      <c r="BB76" s="468"/>
      <c r="BC76" s="468"/>
      <c r="BD76" s="468"/>
      <c r="BE76" s="468"/>
      <c r="BF76" s="468"/>
      <c r="BG76" s="468"/>
      <c r="BH76" s="468"/>
      <c r="BI76" s="468"/>
      <c r="BJ76" s="468"/>
      <c r="BK76" s="468"/>
      <c r="BL76" s="468"/>
      <c r="BM76" s="468"/>
      <c r="BN76" s="468"/>
      <c r="BO76" s="468"/>
      <c r="BP76" s="468"/>
      <c r="BQ76" s="468"/>
      <c r="BR76" s="468"/>
      <c r="BS76" s="468"/>
      <c r="BT76" s="468"/>
      <c r="BU76" s="468"/>
    </row>
    <row r="77" spans="1:77" ht="13.5" customHeight="1" x14ac:dyDescent="0.2">
      <c r="A77" s="481"/>
      <c r="B77" s="481"/>
      <c r="C77" s="481"/>
      <c r="D77" s="481"/>
      <c r="E77" s="481"/>
      <c r="F77" s="481"/>
      <c r="G77" s="481"/>
      <c r="H77" s="481"/>
      <c r="I77" s="481"/>
      <c r="J77" s="481"/>
      <c r="K77" s="481"/>
      <c r="L77" s="481"/>
      <c r="M77" s="482"/>
      <c r="N77" s="469" t="s">
        <v>339</v>
      </c>
      <c r="O77" s="470"/>
      <c r="P77" s="470"/>
      <c r="Q77" s="470"/>
      <c r="R77" s="470"/>
      <c r="S77" s="470"/>
      <c r="T77" s="470"/>
      <c r="U77" s="470"/>
      <c r="V77" s="470"/>
      <c r="W77" s="470"/>
      <c r="X77" s="470"/>
      <c r="Y77" s="470"/>
      <c r="Z77" s="470"/>
      <c r="AA77" s="470"/>
      <c r="AB77" s="471"/>
      <c r="AC77" s="469" t="s">
        <v>340</v>
      </c>
      <c r="AD77" s="470"/>
      <c r="AE77" s="470"/>
      <c r="AF77" s="470"/>
      <c r="AG77" s="470"/>
      <c r="AH77" s="470"/>
      <c r="AI77" s="470"/>
      <c r="AJ77" s="470"/>
      <c r="AK77" s="470"/>
      <c r="AL77" s="470"/>
      <c r="AM77" s="470"/>
      <c r="AN77" s="470"/>
      <c r="AO77" s="470"/>
      <c r="AP77" s="470"/>
      <c r="AQ77" s="470"/>
      <c r="AR77" s="469" t="s">
        <v>339</v>
      </c>
      <c r="AS77" s="470"/>
      <c r="AT77" s="470"/>
      <c r="AU77" s="470"/>
      <c r="AV77" s="470"/>
      <c r="AW77" s="470"/>
      <c r="AX77" s="470"/>
      <c r="AY77" s="470"/>
      <c r="AZ77" s="470"/>
      <c r="BA77" s="470"/>
      <c r="BB77" s="470"/>
      <c r="BC77" s="470"/>
      <c r="BD77" s="470"/>
      <c r="BE77" s="470"/>
      <c r="BF77" s="471"/>
      <c r="BG77" s="469" t="s">
        <v>340</v>
      </c>
      <c r="BH77" s="470"/>
      <c r="BI77" s="470"/>
      <c r="BJ77" s="470"/>
      <c r="BK77" s="470"/>
      <c r="BL77" s="470"/>
      <c r="BM77" s="470"/>
      <c r="BN77" s="470"/>
      <c r="BO77" s="470"/>
      <c r="BP77" s="470"/>
      <c r="BQ77" s="470"/>
      <c r="BR77" s="470"/>
      <c r="BS77" s="470"/>
      <c r="BT77" s="470"/>
      <c r="BU77" s="470"/>
    </row>
    <row r="78" spans="1:77" ht="13.5" customHeight="1" x14ac:dyDescent="0.2">
      <c r="A78" s="474" t="s">
        <v>341</v>
      </c>
      <c r="B78" s="474"/>
      <c r="C78" s="474"/>
      <c r="D78" s="474"/>
      <c r="E78" s="474"/>
      <c r="F78" s="474"/>
      <c r="G78" s="474"/>
      <c r="H78" s="474"/>
      <c r="I78" s="474"/>
      <c r="J78" s="474"/>
      <c r="K78" s="474"/>
      <c r="L78" s="474"/>
      <c r="M78" s="475"/>
      <c r="N78" s="380">
        <v>66250</v>
      </c>
      <c r="O78" s="355"/>
      <c r="P78" s="355"/>
      <c r="Q78" s="355"/>
      <c r="R78" s="355"/>
      <c r="S78" s="355"/>
      <c r="T78" s="355"/>
      <c r="U78" s="355"/>
      <c r="V78" s="355"/>
      <c r="W78" s="355"/>
      <c r="X78" s="123"/>
      <c r="Y78" s="123"/>
      <c r="Z78" s="123"/>
      <c r="AA78" s="123"/>
      <c r="AB78" s="123"/>
      <c r="AC78" s="352">
        <v>150447</v>
      </c>
      <c r="AD78" s="352"/>
      <c r="AE78" s="352"/>
      <c r="AF78" s="352"/>
      <c r="AG78" s="352"/>
      <c r="AH78" s="352"/>
      <c r="AI78" s="352"/>
      <c r="AJ78" s="352"/>
      <c r="AK78" s="352"/>
      <c r="AL78" s="352"/>
      <c r="AM78" s="123"/>
      <c r="AN78" s="123"/>
      <c r="AO78" s="123"/>
      <c r="AP78" s="123"/>
      <c r="AQ78" s="123"/>
      <c r="AR78" s="380">
        <v>66817</v>
      </c>
      <c r="AS78" s="355"/>
      <c r="AT78" s="355"/>
      <c r="AU78" s="355"/>
      <c r="AV78" s="355"/>
      <c r="AW78" s="355"/>
      <c r="AX78" s="355"/>
      <c r="AY78" s="355"/>
      <c r="AZ78" s="355"/>
      <c r="BA78" s="355"/>
      <c r="BB78" s="123"/>
      <c r="BC78" s="123"/>
      <c r="BD78" s="123"/>
      <c r="BE78" s="123"/>
      <c r="BF78" s="123"/>
      <c r="BG78" s="352">
        <v>149329</v>
      </c>
      <c r="BH78" s="352"/>
      <c r="BI78" s="352"/>
      <c r="BJ78" s="352"/>
      <c r="BK78" s="352"/>
      <c r="BL78" s="352"/>
      <c r="BM78" s="352"/>
      <c r="BN78" s="352"/>
      <c r="BO78" s="352"/>
      <c r="BP78" s="352"/>
      <c r="BQ78" s="123"/>
      <c r="BR78" s="123"/>
      <c r="BS78" s="123"/>
      <c r="BT78" s="123"/>
      <c r="BU78" s="123"/>
    </row>
    <row r="79" spans="1:77" ht="13.5" customHeight="1" x14ac:dyDescent="0.2">
      <c r="A79" s="483" t="s">
        <v>331</v>
      </c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4"/>
      <c r="N79" s="379">
        <v>74809</v>
      </c>
      <c r="O79" s="352"/>
      <c r="P79" s="352"/>
      <c r="Q79" s="352"/>
      <c r="R79" s="352"/>
      <c r="S79" s="352"/>
      <c r="T79" s="352"/>
      <c r="U79" s="352"/>
      <c r="V79" s="352"/>
      <c r="W79" s="352"/>
      <c r="X79" s="121"/>
      <c r="Y79" s="121"/>
      <c r="Z79" s="121"/>
      <c r="AA79" s="121"/>
      <c r="AB79" s="121"/>
      <c r="AC79" s="352">
        <v>169884</v>
      </c>
      <c r="AD79" s="352"/>
      <c r="AE79" s="352"/>
      <c r="AF79" s="352"/>
      <c r="AG79" s="352"/>
      <c r="AH79" s="352"/>
      <c r="AI79" s="352"/>
      <c r="AJ79" s="352"/>
      <c r="AK79" s="352"/>
      <c r="AL79" s="352"/>
      <c r="AM79" s="121"/>
      <c r="AN79" s="121"/>
      <c r="AO79" s="121"/>
      <c r="AP79" s="121"/>
      <c r="AQ79" s="121"/>
      <c r="AR79" s="379">
        <v>73167</v>
      </c>
      <c r="AS79" s="352"/>
      <c r="AT79" s="352"/>
      <c r="AU79" s="352"/>
      <c r="AV79" s="352"/>
      <c r="AW79" s="352"/>
      <c r="AX79" s="352"/>
      <c r="AY79" s="352"/>
      <c r="AZ79" s="352"/>
      <c r="BA79" s="352"/>
      <c r="BB79" s="121"/>
      <c r="BC79" s="121"/>
      <c r="BD79" s="121"/>
      <c r="BE79" s="121"/>
      <c r="BF79" s="121"/>
      <c r="BG79" s="352">
        <v>163522</v>
      </c>
      <c r="BH79" s="352"/>
      <c r="BI79" s="352"/>
      <c r="BJ79" s="352"/>
      <c r="BK79" s="352"/>
      <c r="BL79" s="352"/>
      <c r="BM79" s="352"/>
      <c r="BN79" s="352"/>
      <c r="BO79" s="352"/>
      <c r="BP79" s="352"/>
      <c r="BQ79" s="121"/>
      <c r="BR79" s="121"/>
      <c r="BS79" s="121"/>
      <c r="BT79" s="121"/>
      <c r="BU79" s="121"/>
    </row>
    <row r="80" spans="1:77" ht="13.5" customHeight="1" x14ac:dyDescent="0.2">
      <c r="A80" s="483" t="s">
        <v>333</v>
      </c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4"/>
      <c r="N80" s="379">
        <v>6476</v>
      </c>
      <c r="O80" s="352"/>
      <c r="P80" s="352"/>
      <c r="Q80" s="352"/>
      <c r="R80" s="352"/>
      <c r="S80" s="352"/>
      <c r="T80" s="352"/>
      <c r="U80" s="352"/>
      <c r="V80" s="352"/>
      <c r="W80" s="352"/>
      <c r="X80" s="121"/>
      <c r="Y80" s="121"/>
      <c r="Z80" s="121"/>
      <c r="AA80" s="121"/>
      <c r="AB80" s="121"/>
      <c r="AC80" s="352">
        <v>14707</v>
      </c>
      <c r="AD80" s="352"/>
      <c r="AE80" s="352"/>
      <c r="AF80" s="352"/>
      <c r="AG80" s="352"/>
      <c r="AH80" s="352"/>
      <c r="AI80" s="352"/>
      <c r="AJ80" s="352"/>
      <c r="AK80" s="352"/>
      <c r="AL80" s="352"/>
      <c r="AM80" s="121"/>
      <c r="AN80" s="121"/>
      <c r="AO80" s="121"/>
      <c r="AP80" s="121"/>
      <c r="AQ80" s="121"/>
      <c r="AR80" s="379">
        <v>6936</v>
      </c>
      <c r="AS80" s="352"/>
      <c r="AT80" s="352"/>
      <c r="AU80" s="352"/>
      <c r="AV80" s="352"/>
      <c r="AW80" s="352"/>
      <c r="AX80" s="352"/>
      <c r="AY80" s="352"/>
      <c r="AZ80" s="352"/>
      <c r="BA80" s="352"/>
      <c r="BB80" s="121"/>
      <c r="BC80" s="121"/>
      <c r="BD80" s="121"/>
      <c r="BE80" s="121"/>
      <c r="BF80" s="121"/>
      <c r="BG80" s="352">
        <v>15502</v>
      </c>
      <c r="BH80" s="352"/>
      <c r="BI80" s="352"/>
      <c r="BJ80" s="352"/>
      <c r="BK80" s="352"/>
      <c r="BL80" s="352"/>
      <c r="BM80" s="352"/>
      <c r="BN80" s="352"/>
      <c r="BO80" s="352"/>
      <c r="BP80" s="352"/>
      <c r="BQ80" s="121"/>
      <c r="BR80" s="121"/>
      <c r="BS80" s="121"/>
      <c r="BT80" s="121"/>
      <c r="BU80" s="121"/>
    </row>
    <row r="81" spans="1:73" ht="13.5" customHeight="1" x14ac:dyDescent="0.2">
      <c r="A81" s="472" t="s">
        <v>335</v>
      </c>
      <c r="B81" s="472"/>
      <c r="C81" s="472"/>
      <c r="D81" s="472"/>
      <c r="E81" s="472"/>
      <c r="F81" s="472"/>
      <c r="G81" s="472"/>
      <c r="H81" s="472"/>
      <c r="I81" s="472"/>
      <c r="J81" s="472"/>
      <c r="K81" s="472"/>
      <c r="L81" s="472"/>
      <c r="M81" s="472"/>
      <c r="N81" s="488">
        <v>9294</v>
      </c>
      <c r="O81" s="473"/>
      <c r="P81" s="473"/>
      <c r="Q81" s="473"/>
      <c r="R81" s="473"/>
      <c r="S81" s="473"/>
      <c r="T81" s="473"/>
      <c r="U81" s="473"/>
      <c r="V81" s="473"/>
      <c r="W81" s="473"/>
      <c r="X81" s="101"/>
      <c r="Y81" s="101"/>
      <c r="Z81" s="101"/>
      <c r="AA81" s="101"/>
      <c r="AB81" s="101"/>
      <c r="AC81" s="473">
        <v>21105</v>
      </c>
      <c r="AD81" s="473"/>
      <c r="AE81" s="473"/>
      <c r="AF81" s="473"/>
      <c r="AG81" s="473"/>
      <c r="AH81" s="473"/>
      <c r="AI81" s="473"/>
      <c r="AJ81" s="473"/>
      <c r="AK81" s="473"/>
      <c r="AL81" s="473"/>
      <c r="AM81" s="101"/>
      <c r="AN81" s="101"/>
      <c r="AO81" s="101"/>
      <c r="AP81" s="101"/>
      <c r="AQ81" s="101"/>
      <c r="AR81" s="488">
        <v>9062</v>
      </c>
      <c r="AS81" s="473"/>
      <c r="AT81" s="473"/>
      <c r="AU81" s="473"/>
      <c r="AV81" s="473"/>
      <c r="AW81" s="473"/>
      <c r="AX81" s="473"/>
      <c r="AY81" s="473"/>
      <c r="AZ81" s="473"/>
      <c r="BA81" s="473"/>
      <c r="BB81" s="151"/>
      <c r="BC81" s="151"/>
      <c r="BD81" s="151"/>
      <c r="BE81" s="151"/>
      <c r="BF81" s="151"/>
      <c r="BG81" s="473">
        <v>20254</v>
      </c>
      <c r="BH81" s="473"/>
      <c r="BI81" s="473"/>
      <c r="BJ81" s="473"/>
      <c r="BK81" s="473"/>
      <c r="BL81" s="473"/>
      <c r="BM81" s="473"/>
      <c r="BN81" s="473"/>
      <c r="BO81" s="473"/>
      <c r="BP81" s="473"/>
      <c r="BQ81" s="101"/>
      <c r="BR81" s="101"/>
      <c r="BS81" s="101"/>
      <c r="BT81" s="101"/>
      <c r="BU81" s="101"/>
    </row>
    <row r="82" spans="1:73" x14ac:dyDescent="0.2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</row>
    <row r="83" spans="1:73" x14ac:dyDescent="0.2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</row>
    <row r="84" spans="1:73" ht="13.5" customHeight="1" x14ac:dyDescent="0.2">
      <c r="A84" s="479" t="s">
        <v>337</v>
      </c>
      <c r="B84" s="479"/>
      <c r="C84" s="479"/>
      <c r="D84" s="479"/>
      <c r="E84" s="479"/>
      <c r="F84" s="479"/>
      <c r="G84" s="479"/>
      <c r="H84" s="479"/>
      <c r="I84" s="479"/>
      <c r="J84" s="479"/>
      <c r="K84" s="479"/>
      <c r="L84" s="479"/>
      <c r="M84" s="480"/>
      <c r="N84" s="467" t="s">
        <v>393</v>
      </c>
      <c r="O84" s="468"/>
      <c r="P84" s="468"/>
      <c r="Q84" s="468"/>
      <c r="R84" s="468"/>
      <c r="S84" s="468"/>
      <c r="T84" s="468"/>
      <c r="U84" s="468"/>
      <c r="V84" s="468"/>
      <c r="W84" s="468"/>
      <c r="X84" s="468"/>
      <c r="Y84" s="468"/>
      <c r="Z84" s="468"/>
      <c r="AA84" s="468"/>
      <c r="AB84" s="468"/>
      <c r="AC84" s="468"/>
      <c r="AD84" s="468"/>
      <c r="AE84" s="468"/>
      <c r="AF84" s="468"/>
      <c r="AG84" s="468"/>
      <c r="AH84" s="468"/>
      <c r="AI84" s="468"/>
      <c r="AJ84" s="468"/>
      <c r="AK84" s="468"/>
      <c r="AL84" s="468"/>
      <c r="AM84" s="468"/>
      <c r="AN84" s="468"/>
      <c r="AO84" s="468"/>
      <c r="AP84" s="468"/>
      <c r="AQ84" s="468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</row>
    <row r="85" spans="1:73" x14ac:dyDescent="0.2">
      <c r="A85" s="481"/>
      <c r="B85" s="481"/>
      <c r="C85" s="481"/>
      <c r="D85" s="481"/>
      <c r="E85" s="481"/>
      <c r="F85" s="481"/>
      <c r="G85" s="481"/>
      <c r="H85" s="481"/>
      <c r="I85" s="481"/>
      <c r="J85" s="481"/>
      <c r="K85" s="481"/>
      <c r="L85" s="481"/>
      <c r="M85" s="482"/>
      <c r="N85" s="469" t="s">
        <v>339</v>
      </c>
      <c r="O85" s="470"/>
      <c r="P85" s="470"/>
      <c r="Q85" s="470"/>
      <c r="R85" s="470"/>
      <c r="S85" s="470"/>
      <c r="T85" s="470"/>
      <c r="U85" s="470"/>
      <c r="V85" s="470"/>
      <c r="W85" s="470"/>
      <c r="X85" s="470"/>
      <c r="Y85" s="470"/>
      <c r="Z85" s="470"/>
      <c r="AA85" s="470"/>
      <c r="AB85" s="471"/>
      <c r="AC85" s="469" t="s">
        <v>340</v>
      </c>
      <c r="AD85" s="470"/>
      <c r="AE85" s="470"/>
      <c r="AF85" s="470"/>
      <c r="AG85" s="470"/>
      <c r="AH85" s="470"/>
      <c r="AI85" s="470"/>
      <c r="AJ85" s="470"/>
      <c r="AK85" s="470"/>
      <c r="AL85" s="470"/>
      <c r="AM85" s="470"/>
      <c r="AN85" s="470"/>
      <c r="AO85" s="470"/>
      <c r="AP85" s="470"/>
      <c r="AQ85" s="470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</row>
    <row r="86" spans="1:73" ht="13.5" customHeight="1" x14ac:dyDescent="0.2">
      <c r="A86" s="474" t="s">
        <v>341</v>
      </c>
      <c r="B86" s="474"/>
      <c r="C86" s="474"/>
      <c r="D86" s="474"/>
      <c r="E86" s="474"/>
      <c r="F86" s="474"/>
      <c r="G86" s="474"/>
      <c r="H86" s="474"/>
      <c r="I86" s="474"/>
      <c r="J86" s="474"/>
      <c r="K86" s="474"/>
      <c r="L86" s="474"/>
      <c r="M86" s="475"/>
      <c r="N86" s="380">
        <v>66599</v>
      </c>
      <c r="O86" s="355"/>
      <c r="P86" s="355"/>
      <c r="Q86" s="355"/>
      <c r="R86" s="355"/>
      <c r="S86" s="355"/>
      <c r="T86" s="355"/>
      <c r="U86" s="355"/>
      <c r="V86" s="355"/>
      <c r="W86" s="355"/>
      <c r="X86" s="123"/>
      <c r="Y86" s="123"/>
      <c r="Z86" s="123"/>
      <c r="AA86" s="123"/>
      <c r="AB86" s="123"/>
      <c r="AC86" s="352">
        <v>146120</v>
      </c>
      <c r="AD86" s="352"/>
      <c r="AE86" s="352"/>
      <c r="AF86" s="352"/>
      <c r="AG86" s="352"/>
      <c r="AH86" s="352"/>
      <c r="AI86" s="352"/>
      <c r="AJ86" s="352"/>
      <c r="AK86" s="352"/>
      <c r="AL86" s="352"/>
      <c r="AM86" s="123"/>
      <c r="AN86" s="123"/>
      <c r="AO86" s="123"/>
      <c r="AP86" s="123"/>
      <c r="AQ86" s="123"/>
      <c r="AR86" s="121"/>
      <c r="AS86" s="121"/>
      <c r="AT86" s="119"/>
      <c r="AU86" s="119"/>
      <c r="AV86" s="119"/>
      <c r="AW86" s="119"/>
      <c r="AX86" s="119"/>
      <c r="AY86" s="119"/>
      <c r="AZ86" s="119"/>
      <c r="BA86" s="119"/>
      <c r="BB86" s="119"/>
      <c r="BC86" s="116"/>
      <c r="BD86" s="116"/>
      <c r="BE86" s="121"/>
      <c r="BF86" s="121"/>
      <c r="BG86" s="121"/>
      <c r="BH86" s="121"/>
      <c r="BI86" s="121"/>
      <c r="BJ86" s="121"/>
      <c r="BK86" s="119"/>
      <c r="BL86" s="119"/>
      <c r="BM86" s="119"/>
      <c r="BN86" s="119"/>
      <c r="BO86" s="119"/>
      <c r="BP86" s="119"/>
      <c r="BQ86" s="121"/>
      <c r="BR86" s="121"/>
      <c r="BS86" s="121"/>
      <c r="BT86" s="121"/>
      <c r="BU86" s="121"/>
    </row>
    <row r="87" spans="1:73" ht="13.5" customHeight="1" x14ac:dyDescent="0.2">
      <c r="A87" s="483" t="s">
        <v>331</v>
      </c>
      <c r="B87" s="483"/>
      <c r="C87" s="483"/>
      <c r="D87" s="483"/>
      <c r="E87" s="483"/>
      <c r="F87" s="483"/>
      <c r="G87" s="483"/>
      <c r="H87" s="483"/>
      <c r="I87" s="483"/>
      <c r="J87" s="483"/>
      <c r="K87" s="483"/>
      <c r="L87" s="483"/>
      <c r="M87" s="484"/>
      <c r="N87" s="352">
        <v>75191</v>
      </c>
      <c r="O87" s="352"/>
      <c r="P87" s="352"/>
      <c r="Q87" s="352"/>
      <c r="R87" s="352"/>
      <c r="S87" s="352"/>
      <c r="T87" s="352"/>
      <c r="U87" s="352"/>
      <c r="V87" s="352"/>
      <c r="W87" s="352"/>
      <c r="X87" s="121"/>
      <c r="Y87" s="121"/>
      <c r="Z87" s="121"/>
      <c r="AA87" s="121"/>
      <c r="AB87" s="121"/>
      <c r="AC87" s="352">
        <v>164971</v>
      </c>
      <c r="AD87" s="352"/>
      <c r="AE87" s="352"/>
      <c r="AF87" s="352"/>
      <c r="AG87" s="352"/>
      <c r="AH87" s="352"/>
      <c r="AI87" s="352"/>
      <c r="AJ87" s="352"/>
      <c r="AK87" s="352"/>
      <c r="AL87" s="352"/>
      <c r="AM87" s="121"/>
      <c r="AN87" s="121"/>
      <c r="AO87" s="121"/>
      <c r="AP87" s="121"/>
      <c r="AQ87" s="121"/>
      <c r="AR87" s="121"/>
      <c r="AS87" s="121"/>
      <c r="AT87" s="119"/>
      <c r="AU87" s="119"/>
      <c r="AV87" s="119"/>
      <c r="AW87" s="119"/>
      <c r="AX87" s="119"/>
      <c r="AY87" s="119"/>
      <c r="AZ87" s="119"/>
      <c r="BA87" s="119"/>
      <c r="BB87" s="119"/>
      <c r="BC87" s="116"/>
      <c r="BD87" s="116"/>
      <c r="BE87" s="121"/>
      <c r="BF87" s="121"/>
      <c r="BG87" s="121"/>
      <c r="BH87" s="121"/>
      <c r="BI87" s="121"/>
      <c r="BJ87" s="121"/>
      <c r="BK87" s="119"/>
      <c r="BL87" s="119"/>
      <c r="BM87" s="119"/>
      <c r="BN87" s="119"/>
      <c r="BO87" s="119"/>
      <c r="BP87" s="119"/>
      <c r="BQ87" s="121"/>
      <c r="BR87" s="121"/>
      <c r="BS87" s="121"/>
      <c r="BT87" s="121"/>
      <c r="BU87" s="121"/>
    </row>
    <row r="88" spans="1:73" ht="13.5" customHeight="1" x14ac:dyDescent="0.2">
      <c r="A88" s="483" t="s">
        <v>333</v>
      </c>
      <c r="B88" s="483"/>
      <c r="C88" s="483"/>
      <c r="D88" s="483"/>
      <c r="E88" s="483"/>
      <c r="F88" s="483"/>
      <c r="G88" s="483"/>
      <c r="H88" s="483"/>
      <c r="I88" s="483"/>
      <c r="J88" s="483"/>
      <c r="K88" s="483"/>
      <c r="L88" s="483"/>
      <c r="M88" s="484"/>
      <c r="N88" s="352">
        <v>7366</v>
      </c>
      <c r="O88" s="352"/>
      <c r="P88" s="352"/>
      <c r="Q88" s="352"/>
      <c r="R88" s="352"/>
      <c r="S88" s="352"/>
      <c r="T88" s="352"/>
      <c r="U88" s="352"/>
      <c r="V88" s="352"/>
      <c r="W88" s="352"/>
      <c r="X88" s="121"/>
      <c r="Y88" s="121"/>
      <c r="Z88" s="121"/>
      <c r="AA88" s="121"/>
      <c r="AB88" s="121"/>
      <c r="AC88" s="352">
        <v>16161</v>
      </c>
      <c r="AD88" s="352"/>
      <c r="AE88" s="352"/>
      <c r="AF88" s="352"/>
      <c r="AG88" s="352"/>
      <c r="AH88" s="352"/>
      <c r="AI88" s="352"/>
      <c r="AJ88" s="352"/>
      <c r="AK88" s="352"/>
      <c r="AL88" s="352"/>
      <c r="AM88" s="121"/>
      <c r="AN88" s="121"/>
      <c r="AO88" s="121"/>
      <c r="AP88" s="121"/>
      <c r="AQ88" s="121"/>
      <c r="AR88" s="121"/>
      <c r="AS88" s="121"/>
      <c r="AT88" s="119"/>
      <c r="AU88" s="119"/>
      <c r="AV88" s="119"/>
      <c r="AW88" s="119"/>
      <c r="AX88" s="119"/>
      <c r="AY88" s="119"/>
      <c r="AZ88" s="119"/>
      <c r="BA88" s="119"/>
      <c r="BB88" s="119"/>
      <c r="BC88" s="116"/>
      <c r="BD88" s="116"/>
      <c r="BE88" s="121"/>
      <c r="BF88" s="121"/>
      <c r="BG88" s="121"/>
      <c r="BH88" s="121"/>
      <c r="BI88" s="121"/>
      <c r="BJ88" s="121"/>
      <c r="BK88" s="119"/>
      <c r="BL88" s="119"/>
      <c r="BM88" s="119"/>
      <c r="BN88" s="119"/>
      <c r="BO88" s="119"/>
      <c r="BP88" s="119"/>
      <c r="BQ88" s="121"/>
      <c r="BR88" s="121"/>
      <c r="BS88" s="121"/>
      <c r="BT88" s="121"/>
      <c r="BU88" s="121"/>
    </row>
    <row r="89" spans="1:73" ht="13.5" customHeight="1" x14ac:dyDescent="0.2">
      <c r="A89" s="472" t="s">
        <v>335</v>
      </c>
      <c r="B89" s="472"/>
      <c r="C89" s="472"/>
      <c r="D89" s="472"/>
      <c r="E89" s="472"/>
      <c r="F89" s="472"/>
      <c r="G89" s="472"/>
      <c r="H89" s="472"/>
      <c r="I89" s="472"/>
      <c r="J89" s="472"/>
      <c r="K89" s="472"/>
      <c r="L89" s="472"/>
      <c r="M89" s="472"/>
      <c r="N89" s="488">
        <v>9268</v>
      </c>
      <c r="O89" s="473"/>
      <c r="P89" s="473"/>
      <c r="Q89" s="473"/>
      <c r="R89" s="473"/>
      <c r="S89" s="473"/>
      <c r="T89" s="473"/>
      <c r="U89" s="473"/>
      <c r="V89" s="473"/>
      <c r="W89" s="473"/>
      <c r="X89" s="101"/>
      <c r="Y89" s="101"/>
      <c r="Z89" s="101"/>
      <c r="AA89" s="101"/>
      <c r="AB89" s="101"/>
      <c r="AC89" s="473">
        <v>20334</v>
      </c>
      <c r="AD89" s="473"/>
      <c r="AE89" s="473"/>
      <c r="AF89" s="473"/>
      <c r="AG89" s="473"/>
      <c r="AH89" s="473"/>
      <c r="AI89" s="473"/>
      <c r="AJ89" s="473"/>
      <c r="AK89" s="473"/>
      <c r="AL89" s="473"/>
      <c r="AM89" s="101"/>
      <c r="AN89" s="101"/>
      <c r="AO89" s="101"/>
      <c r="AP89" s="101"/>
      <c r="AQ89" s="101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6"/>
      <c r="BD89" s="116"/>
      <c r="BE89" s="119"/>
      <c r="BF89" s="119"/>
      <c r="BG89" s="119"/>
      <c r="BH89" s="119"/>
      <c r="BI89" s="119"/>
      <c r="BJ89" s="119"/>
      <c r="BK89" s="119"/>
      <c r="BL89" s="119"/>
      <c r="BM89" s="119"/>
      <c r="BN89" s="119"/>
      <c r="BO89" s="119"/>
      <c r="BP89" s="119"/>
      <c r="BQ89" s="119"/>
      <c r="BR89" s="119"/>
      <c r="BS89" s="119"/>
      <c r="BT89" s="119"/>
      <c r="BU89" s="119"/>
    </row>
    <row r="90" spans="1:73" x14ac:dyDescent="0.2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26"/>
      <c r="AJ90" s="126"/>
      <c r="AK90" s="126"/>
      <c r="AL90" s="126"/>
      <c r="AM90" s="126"/>
      <c r="AN90" s="126"/>
      <c r="AO90" s="126"/>
      <c r="AP90" s="126"/>
      <c r="AQ90" s="127" t="s">
        <v>336</v>
      </c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</row>
    <row r="91" spans="1:73" x14ac:dyDescent="0.2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</row>
    <row r="92" spans="1:73" x14ac:dyDescent="0.2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</row>
    <row r="93" spans="1:73" ht="21" customHeight="1" x14ac:dyDescent="0.2">
      <c r="A93" s="353" t="s">
        <v>342</v>
      </c>
      <c r="B93" s="353"/>
      <c r="C93" s="353"/>
      <c r="D93" s="353"/>
      <c r="E93" s="353"/>
      <c r="F93" s="353"/>
      <c r="G93" s="353"/>
      <c r="H93" s="353"/>
      <c r="I93" s="353"/>
      <c r="J93" s="353"/>
      <c r="K93" s="353"/>
      <c r="L93" s="353"/>
      <c r="M93" s="353"/>
      <c r="N93" s="353"/>
      <c r="O93" s="353"/>
      <c r="P93" s="353"/>
      <c r="Q93" s="353"/>
      <c r="R93" s="353"/>
      <c r="S93" s="353"/>
      <c r="T93" s="353"/>
      <c r="U93" s="353"/>
      <c r="V93" s="353"/>
      <c r="W93" s="353"/>
      <c r="X93" s="353"/>
      <c r="Y93" s="353"/>
      <c r="Z93" s="353"/>
      <c r="AA93" s="353"/>
      <c r="AB93" s="353"/>
      <c r="AC93" s="353"/>
      <c r="AD93" s="353"/>
      <c r="AE93" s="353"/>
      <c r="AF93" s="353"/>
      <c r="AG93" s="353"/>
      <c r="AH93" s="353"/>
      <c r="AI93" s="353"/>
      <c r="AJ93" s="353"/>
      <c r="AK93" s="353"/>
      <c r="AL93" s="353"/>
      <c r="AM93" s="353"/>
      <c r="AN93" s="353"/>
      <c r="AO93" s="353"/>
      <c r="AP93" s="353"/>
      <c r="AQ93" s="353"/>
      <c r="AR93" s="353"/>
      <c r="AS93" s="353"/>
      <c r="AT93" s="353"/>
      <c r="AU93" s="353"/>
      <c r="AV93" s="353"/>
      <c r="AW93" s="353"/>
      <c r="AX93" s="353"/>
      <c r="AY93" s="353"/>
      <c r="AZ93" s="353"/>
      <c r="BA93" s="353"/>
      <c r="BB93" s="353"/>
      <c r="BC93" s="353"/>
      <c r="BD93" s="353"/>
      <c r="BE93" s="353"/>
      <c r="BF93" s="353"/>
      <c r="BG93" s="353"/>
      <c r="BH93" s="353"/>
      <c r="BI93" s="353"/>
      <c r="BJ93" s="353"/>
      <c r="BK93" s="353"/>
      <c r="BL93" s="353"/>
      <c r="BM93" s="353"/>
      <c r="BN93" s="353"/>
      <c r="BO93" s="353"/>
      <c r="BP93" s="353"/>
      <c r="BQ93" s="353"/>
      <c r="BR93" s="353"/>
      <c r="BS93" s="353"/>
      <c r="BT93" s="353"/>
      <c r="BU93" s="353"/>
    </row>
    <row r="94" spans="1:73" x14ac:dyDescent="0.2">
      <c r="A94" s="116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</row>
    <row r="95" spans="1:73" x14ac:dyDescent="0.2">
      <c r="A95" s="116"/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117"/>
      <c r="BT95" s="117"/>
      <c r="BU95" s="118" t="s">
        <v>277</v>
      </c>
    </row>
    <row r="96" spans="1:73" ht="13.5" customHeight="1" x14ac:dyDescent="0.2">
      <c r="A96" s="479" t="s">
        <v>295</v>
      </c>
      <c r="B96" s="479"/>
      <c r="C96" s="479"/>
      <c r="D96" s="479"/>
      <c r="E96" s="479"/>
      <c r="F96" s="479"/>
      <c r="G96" s="479"/>
      <c r="H96" s="479"/>
      <c r="I96" s="479"/>
      <c r="J96" s="479"/>
      <c r="K96" s="479"/>
      <c r="L96" s="479"/>
      <c r="M96" s="480"/>
      <c r="N96" s="489" t="s">
        <v>343</v>
      </c>
      <c r="O96" s="490"/>
      <c r="P96" s="490"/>
      <c r="Q96" s="490"/>
      <c r="R96" s="490"/>
      <c r="S96" s="490"/>
      <c r="T96" s="490"/>
      <c r="U96" s="490"/>
      <c r="V96" s="490"/>
      <c r="W96" s="490"/>
      <c r="X96" s="490"/>
      <c r="Y96" s="490"/>
      <c r="Z96" s="490"/>
      <c r="AA96" s="490"/>
      <c r="AB96" s="490"/>
      <c r="AC96" s="490"/>
      <c r="AD96" s="490"/>
      <c r="AE96" s="490"/>
      <c r="AF96" s="490"/>
      <c r="AG96" s="490"/>
      <c r="AH96" s="489" t="s">
        <v>344</v>
      </c>
      <c r="AI96" s="490"/>
      <c r="AJ96" s="490"/>
      <c r="AK96" s="490"/>
      <c r="AL96" s="490"/>
      <c r="AM96" s="490"/>
      <c r="AN96" s="490"/>
      <c r="AO96" s="490"/>
      <c r="AP96" s="490"/>
      <c r="AQ96" s="490"/>
      <c r="AR96" s="490"/>
      <c r="AS96" s="490"/>
      <c r="AT96" s="490"/>
      <c r="AU96" s="490"/>
      <c r="AV96" s="490"/>
      <c r="AW96" s="490"/>
      <c r="AX96" s="490"/>
      <c r="AY96" s="490"/>
      <c r="AZ96" s="490"/>
      <c r="BA96" s="490"/>
      <c r="BB96" s="489" t="s">
        <v>345</v>
      </c>
      <c r="BC96" s="490"/>
      <c r="BD96" s="490"/>
      <c r="BE96" s="490"/>
      <c r="BF96" s="490"/>
      <c r="BG96" s="490"/>
      <c r="BH96" s="490"/>
      <c r="BI96" s="490"/>
      <c r="BJ96" s="490"/>
      <c r="BK96" s="490"/>
      <c r="BL96" s="490"/>
      <c r="BM96" s="490"/>
      <c r="BN96" s="490"/>
      <c r="BO96" s="490"/>
      <c r="BP96" s="490"/>
      <c r="BQ96" s="490"/>
      <c r="BR96" s="490"/>
      <c r="BS96" s="490"/>
      <c r="BT96" s="490"/>
      <c r="BU96" s="490"/>
    </row>
    <row r="97" spans="1:78" x14ac:dyDescent="0.2">
      <c r="A97" s="481"/>
      <c r="B97" s="481"/>
      <c r="C97" s="481"/>
      <c r="D97" s="481"/>
      <c r="E97" s="481"/>
      <c r="F97" s="481"/>
      <c r="G97" s="481"/>
      <c r="H97" s="481"/>
      <c r="I97" s="481"/>
      <c r="J97" s="481"/>
      <c r="K97" s="481"/>
      <c r="L97" s="481"/>
      <c r="M97" s="482"/>
      <c r="N97" s="401"/>
      <c r="O97" s="491"/>
      <c r="P97" s="491"/>
      <c r="Q97" s="491"/>
      <c r="R97" s="491"/>
      <c r="S97" s="491"/>
      <c r="T97" s="491"/>
      <c r="U97" s="491"/>
      <c r="V97" s="491"/>
      <c r="W97" s="491"/>
      <c r="X97" s="491"/>
      <c r="Y97" s="491"/>
      <c r="Z97" s="491"/>
      <c r="AA97" s="491"/>
      <c r="AB97" s="491"/>
      <c r="AC97" s="491"/>
      <c r="AD97" s="491"/>
      <c r="AE97" s="491"/>
      <c r="AF97" s="491"/>
      <c r="AG97" s="491"/>
      <c r="AH97" s="401"/>
      <c r="AI97" s="491"/>
      <c r="AJ97" s="491"/>
      <c r="AK97" s="491"/>
      <c r="AL97" s="491"/>
      <c r="AM97" s="491"/>
      <c r="AN97" s="491"/>
      <c r="AO97" s="491"/>
      <c r="AP97" s="491"/>
      <c r="AQ97" s="491"/>
      <c r="AR97" s="491"/>
      <c r="AS97" s="491"/>
      <c r="AT97" s="491"/>
      <c r="AU97" s="491"/>
      <c r="AV97" s="491"/>
      <c r="AW97" s="491"/>
      <c r="AX97" s="491"/>
      <c r="AY97" s="491"/>
      <c r="AZ97" s="491"/>
      <c r="BA97" s="491"/>
      <c r="BB97" s="401"/>
      <c r="BC97" s="491"/>
      <c r="BD97" s="491"/>
      <c r="BE97" s="491"/>
      <c r="BF97" s="491"/>
      <c r="BG97" s="491"/>
      <c r="BH97" s="491"/>
      <c r="BI97" s="491"/>
      <c r="BJ97" s="491"/>
      <c r="BK97" s="491"/>
      <c r="BL97" s="491"/>
      <c r="BM97" s="491"/>
      <c r="BN97" s="491"/>
      <c r="BO97" s="491"/>
      <c r="BP97" s="491"/>
      <c r="BQ97" s="491"/>
      <c r="BR97" s="491"/>
      <c r="BS97" s="491"/>
      <c r="BT97" s="491"/>
      <c r="BU97" s="491"/>
    </row>
    <row r="98" spans="1:78" x14ac:dyDescent="0.2">
      <c r="A98" s="459" t="s">
        <v>399</v>
      </c>
      <c r="B98" s="459"/>
      <c r="C98" s="459"/>
      <c r="D98" s="459"/>
      <c r="E98" s="459"/>
      <c r="F98" s="459"/>
      <c r="G98" s="459"/>
      <c r="H98" s="459"/>
      <c r="I98" s="459"/>
      <c r="J98" s="459"/>
      <c r="K98" s="459"/>
      <c r="L98" s="459"/>
      <c r="M98" s="460"/>
      <c r="N98" s="465">
        <v>20506737</v>
      </c>
      <c r="O98" s="466"/>
      <c r="P98" s="466"/>
      <c r="Q98" s="466"/>
      <c r="R98" s="466"/>
      <c r="S98" s="466"/>
      <c r="T98" s="466"/>
      <c r="U98" s="466"/>
      <c r="V98" s="466"/>
      <c r="W98" s="466"/>
      <c r="X98" s="466"/>
      <c r="Y98" s="466"/>
      <c r="Z98" s="466"/>
      <c r="AA98" s="466"/>
      <c r="AB98" s="466"/>
      <c r="AC98" s="466"/>
      <c r="AD98" s="466"/>
      <c r="AE98" s="466"/>
      <c r="AF98" s="466"/>
      <c r="AG98" s="466"/>
      <c r="AH98" s="466">
        <v>21828099</v>
      </c>
      <c r="AI98" s="466"/>
      <c r="AJ98" s="466"/>
      <c r="AK98" s="466"/>
      <c r="AL98" s="466"/>
      <c r="AM98" s="466"/>
      <c r="AN98" s="466"/>
      <c r="AO98" s="466"/>
      <c r="AP98" s="466"/>
      <c r="AQ98" s="466"/>
      <c r="AR98" s="466"/>
      <c r="AS98" s="466"/>
      <c r="AT98" s="466"/>
      <c r="AU98" s="466"/>
      <c r="AV98" s="466"/>
      <c r="AW98" s="466"/>
      <c r="AX98" s="466"/>
      <c r="AY98" s="466"/>
      <c r="AZ98" s="466"/>
      <c r="BA98" s="466"/>
      <c r="BB98" s="466">
        <v>21126880</v>
      </c>
      <c r="BC98" s="466"/>
      <c r="BD98" s="466"/>
      <c r="BE98" s="466"/>
      <c r="BF98" s="466"/>
      <c r="BG98" s="466"/>
      <c r="BH98" s="466"/>
      <c r="BI98" s="466"/>
      <c r="BJ98" s="466"/>
      <c r="BK98" s="466"/>
      <c r="BL98" s="466"/>
      <c r="BM98" s="466"/>
      <c r="BN98" s="466"/>
      <c r="BO98" s="466"/>
      <c r="BP98" s="466"/>
      <c r="BQ98" s="466"/>
      <c r="BR98" s="466"/>
      <c r="BS98" s="466"/>
      <c r="BT98" s="466"/>
      <c r="BU98" s="466"/>
      <c r="BV98" s="85"/>
    </row>
    <row r="99" spans="1:78" x14ac:dyDescent="0.2">
      <c r="A99" s="459" t="s">
        <v>272</v>
      </c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60"/>
      <c r="N99" s="465">
        <v>21039822</v>
      </c>
      <c r="O99" s="466"/>
      <c r="P99" s="466"/>
      <c r="Q99" s="466"/>
      <c r="R99" s="466"/>
      <c r="S99" s="466"/>
      <c r="T99" s="466"/>
      <c r="U99" s="466"/>
      <c r="V99" s="466"/>
      <c r="W99" s="466"/>
      <c r="X99" s="466"/>
      <c r="Y99" s="466"/>
      <c r="Z99" s="466"/>
      <c r="AA99" s="466"/>
      <c r="AB99" s="466"/>
      <c r="AC99" s="466"/>
      <c r="AD99" s="466"/>
      <c r="AE99" s="466"/>
      <c r="AF99" s="466"/>
      <c r="AG99" s="466"/>
      <c r="AH99" s="466">
        <v>22073492</v>
      </c>
      <c r="AI99" s="466"/>
      <c r="AJ99" s="466"/>
      <c r="AK99" s="466"/>
      <c r="AL99" s="466"/>
      <c r="AM99" s="466"/>
      <c r="AN99" s="466"/>
      <c r="AO99" s="466"/>
      <c r="AP99" s="466"/>
      <c r="AQ99" s="466"/>
      <c r="AR99" s="466"/>
      <c r="AS99" s="466"/>
      <c r="AT99" s="466"/>
      <c r="AU99" s="466"/>
      <c r="AV99" s="466"/>
      <c r="AW99" s="466"/>
      <c r="AX99" s="466"/>
      <c r="AY99" s="466"/>
      <c r="AZ99" s="466"/>
      <c r="BA99" s="466"/>
      <c r="BB99" s="466">
        <v>21410145</v>
      </c>
      <c r="BC99" s="466"/>
      <c r="BD99" s="466"/>
      <c r="BE99" s="466"/>
      <c r="BF99" s="466"/>
      <c r="BG99" s="466"/>
      <c r="BH99" s="466"/>
      <c r="BI99" s="466"/>
      <c r="BJ99" s="466"/>
      <c r="BK99" s="466"/>
      <c r="BL99" s="466"/>
      <c r="BM99" s="466"/>
      <c r="BN99" s="466"/>
      <c r="BO99" s="466"/>
      <c r="BP99" s="466"/>
      <c r="BQ99" s="466"/>
      <c r="BR99" s="466"/>
      <c r="BS99" s="466"/>
      <c r="BT99" s="466"/>
      <c r="BU99" s="466"/>
      <c r="BV99" s="85"/>
    </row>
    <row r="100" spans="1:78" x14ac:dyDescent="0.2">
      <c r="A100" s="459" t="s">
        <v>273</v>
      </c>
      <c r="B100" s="459"/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60"/>
      <c r="N100" s="465">
        <v>20695846</v>
      </c>
      <c r="O100" s="466"/>
      <c r="P100" s="466"/>
      <c r="Q100" s="466"/>
      <c r="R100" s="466"/>
      <c r="S100" s="466"/>
      <c r="T100" s="466"/>
      <c r="U100" s="466"/>
      <c r="V100" s="466"/>
      <c r="W100" s="466"/>
      <c r="X100" s="466"/>
      <c r="Y100" s="466"/>
      <c r="Z100" s="466"/>
      <c r="AA100" s="466"/>
      <c r="AB100" s="466"/>
      <c r="AC100" s="466"/>
      <c r="AD100" s="466"/>
      <c r="AE100" s="466"/>
      <c r="AF100" s="466"/>
      <c r="AG100" s="466"/>
      <c r="AH100" s="466">
        <v>21689686</v>
      </c>
      <c r="AI100" s="466"/>
      <c r="AJ100" s="466"/>
      <c r="AK100" s="466"/>
      <c r="AL100" s="466"/>
      <c r="AM100" s="466"/>
      <c r="AN100" s="466"/>
      <c r="AO100" s="466"/>
      <c r="AP100" s="466"/>
      <c r="AQ100" s="466"/>
      <c r="AR100" s="466"/>
      <c r="AS100" s="466"/>
      <c r="AT100" s="466"/>
      <c r="AU100" s="466"/>
      <c r="AV100" s="466"/>
      <c r="AW100" s="466"/>
      <c r="AX100" s="466"/>
      <c r="AY100" s="466"/>
      <c r="AZ100" s="466"/>
      <c r="BA100" s="466"/>
      <c r="BB100" s="466">
        <v>20926914</v>
      </c>
      <c r="BC100" s="466"/>
      <c r="BD100" s="466"/>
      <c r="BE100" s="466"/>
      <c r="BF100" s="466"/>
      <c r="BG100" s="466"/>
      <c r="BH100" s="466"/>
      <c r="BI100" s="466"/>
      <c r="BJ100" s="466"/>
      <c r="BK100" s="466"/>
      <c r="BL100" s="466"/>
      <c r="BM100" s="466"/>
      <c r="BN100" s="466"/>
      <c r="BO100" s="466"/>
      <c r="BP100" s="466"/>
      <c r="BQ100" s="466"/>
      <c r="BR100" s="466"/>
      <c r="BS100" s="466"/>
      <c r="BT100" s="466"/>
      <c r="BU100" s="466"/>
      <c r="BV100" s="85"/>
      <c r="BW100" s="85"/>
    </row>
    <row r="101" spans="1:78" x14ac:dyDescent="0.2">
      <c r="A101" s="459" t="s">
        <v>373</v>
      </c>
      <c r="B101" s="459"/>
      <c r="C101" s="459"/>
      <c r="D101" s="459"/>
      <c r="E101" s="459"/>
      <c r="F101" s="459"/>
      <c r="G101" s="459"/>
      <c r="H101" s="459"/>
      <c r="I101" s="459"/>
      <c r="J101" s="459"/>
      <c r="K101" s="459"/>
      <c r="L101" s="459"/>
      <c r="M101" s="460"/>
      <c r="N101" s="465">
        <v>19681037</v>
      </c>
      <c r="O101" s="466"/>
      <c r="P101" s="466"/>
      <c r="Q101" s="466"/>
      <c r="R101" s="466"/>
      <c r="S101" s="466"/>
      <c r="T101" s="466"/>
      <c r="U101" s="466"/>
      <c r="V101" s="466"/>
      <c r="W101" s="466"/>
      <c r="X101" s="466"/>
      <c r="Y101" s="466"/>
      <c r="Z101" s="466"/>
      <c r="AA101" s="466"/>
      <c r="AB101" s="466"/>
      <c r="AC101" s="466"/>
      <c r="AD101" s="466"/>
      <c r="AE101" s="466"/>
      <c r="AF101" s="466"/>
      <c r="AG101" s="466"/>
      <c r="AH101" s="466">
        <v>21216901</v>
      </c>
      <c r="AI101" s="466"/>
      <c r="AJ101" s="466"/>
      <c r="AK101" s="466"/>
      <c r="AL101" s="466"/>
      <c r="AM101" s="466"/>
      <c r="AN101" s="466"/>
      <c r="AO101" s="466"/>
      <c r="AP101" s="466"/>
      <c r="AQ101" s="466"/>
      <c r="AR101" s="466"/>
      <c r="AS101" s="466"/>
      <c r="AT101" s="466"/>
      <c r="AU101" s="466"/>
      <c r="AV101" s="466"/>
      <c r="AW101" s="466"/>
      <c r="AX101" s="466"/>
      <c r="AY101" s="466"/>
      <c r="AZ101" s="466"/>
      <c r="BA101" s="466"/>
      <c r="BB101" s="466">
        <v>20707669</v>
      </c>
      <c r="BC101" s="466"/>
      <c r="BD101" s="466"/>
      <c r="BE101" s="466"/>
      <c r="BF101" s="466"/>
      <c r="BG101" s="466"/>
      <c r="BH101" s="466"/>
      <c r="BI101" s="466"/>
      <c r="BJ101" s="466"/>
      <c r="BK101" s="466"/>
      <c r="BL101" s="466"/>
      <c r="BM101" s="466"/>
      <c r="BN101" s="466"/>
      <c r="BO101" s="466"/>
      <c r="BP101" s="466"/>
      <c r="BQ101" s="466"/>
      <c r="BR101" s="466"/>
      <c r="BS101" s="466"/>
      <c r="BT101" s="466"/>
      <c r="BU101" s="466"/>
      <c r="BV101" s="85"/>
      <c r="BW101" s="85"/>
      <c r="BX101" s="85"/>
    </row>
    <row r="102" spans="1:78" x14ac:dyDescent="0.2">
      <c r="A102" s="547" t="s">
        <v>374</v>
      </c>
      <c r="B102" s="547"/>
      <c r="C102" s="547"/>
      <c r="D102" s="547"/>
      <c r="E102" s="547"/>
      <c r="F102" s="547"/>
      <c r="G102" s="547"/>
      <c r="H102" s="547"/>
      <c r="I102" s="547"/>
      <c r="J102" s="547"/>
      <c r="K102" s="547"/>
      <c r="L102" s="547"/>
      <c r="M102" s="551"/>
      <c r="N102" s="552">
        <v>20555994</v>
      </c>
      <c r="O102" s="553"/>
      <c r="P102" s="553"/>
      <c r="Q102" s="553"/>
      <c r="R102" s="553"/>
      <c r="S102" s="553"/>
      <c r="T102" s="553"/>
      <c r="U102" s="553"/>
      <c r="V102" s="553"/>
      <c r="W102" s="553"/>
      <c r="X102" s="553"/>
      <c r="Y102" s="553"/>
      <c r="Z102" s="553"/>
      <c r="AA102" s="553"/>
      <c r="AB102" s="553"/>
      <c r="AC102" s="553"/>
      <c r="AD102" s="553"/>
      <c r="AE102" s="553"/>
      <c r="AF102" s="553"/>
      <c r="AG102" s="553"/>
      <c r="AH102" s="553">
        <v>21387972</v>
      </c>
      <c r="AI102" s="553"/>
      <c r="AJ102" s="553"/>
      <c r="AK102" s="553"/>
      <c r="AL102" s="553"/>
      <c r="AM102" s="553"/>
      <c r="AN102" s="553"/>
      <c r="AO102" s="553"/>
      <c r="AP102" s="553"/>
      <c r="AQ102" s="553"/>
      <c r="AR102" s="553"/>
      <c r="AS102" s="553"/>
      <c r="AT102" s="553"/>
      <c r="AU102" s="553"/>
      <c r="AV102" s="553"/>
      <c r="AW102" s="553"/>
      <c r="AX102" s="553"/>
      <c r="AY102" s="553"/>
      <c r="AZ102" s="553"/>
      <c r="BA102" s="553"/>
      <c r="BB102" s="553">
        <v>20878060</v>
      </c>
      <c r="BC102" s="553"/>
      <c r="BD102" s="553"/>
      <c r="BE102" s="553"/>
      <c r="BF102" s="553"/>
      <c r="BG102" s="553"/>
      <c r="BH102" s="553"/>
      <c r="BI102" s="553"/>
      <c r="BJ102" s="553"/>
      <c r="BK102" s="553"/>
      <c r="BL102" s="553"/>
      <c r="BM102" s="553"/>
      <c r="BN102" s="553"/>
      <c r="BO102" s="553"/>
      <c r="BP102" s="553"/>
      <c r="BQ102" s="553"/>
      <c r="BR102" s="553"/>
      <c r="BS102" s="553"/>
      <c r="BT102" s="553"/>
      <c r="BU102" s="553"/>
    </row>
    <row r="103" spans="1:78" x14ac:dyDescent="0.2">
      <c r="A103" s="116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</row>
    <row r="104" spans="1:78" x14ac:dyDescent="0.2">
      <c r="A104" s="11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</row>
    <row r="105" spans="1:78" ht="13.5" customHeight="1" x14ac:dyDescent="0.2">
      <c r="A105" s="479" t="s">
        <v>295</v>
      </c>
      <c r="B105" s="479"/>
      <c r="C105" s="479"/>
      <c r="D105" s="479"/>
      <c r="E105" s="479"/>
      <c r="F105" s="479"/>
      <c r="G105" s="479"/>
      <c r="H105" s="479"/>
      <c r="I105" s="479"/>
      <c r="J105" s="479"/>
      <c r="K105" s="479"/>
      <c r="L105" s="479"/>
      <c r="M105" s="480"/>
      <c r="N105" s="489" t="s">
        <v>346</v>
      </c>
      <c r="O105" s="490"/>
      <c r="P105" s="490"/>
      <c r="Q105" s="490"/>
      <c r="R105" s="490"/>
      <c r="S105" s="490"/>
      <c r="T105" s="490"/>
      <c r="U105" s="490"/>
      <c r="V105" s="490"/>
      <c r="W105" s="490"/>
      <c r="X105" s="490"/>
      <c r="Y105" s="490"/>
      <c r="Z105" s="490"/>
      <c r="AA105" s="490"/>
      <c r="AB105" s="490"/>
      <c r="AC105" s="490"/>
      <c r="AD105" s="490"/>
      <c r="AE105" s="490"/>
      <c r="AF105" s="490"/>
      <c r="AG105" s="490"/>
      <c r="AH105" s="492" t="s">
        <v>347</v>
      </c>
      <c r="AI105" s="493"/>
      <c r="AJ105" s="493"/>
      <c r="AK105" s="493"/>
      <c r="AL105" s="493"/>
      <c r="AM105" s="493"/>
      <c r="AN105" s="493"/>
      <c r="AO105" s="493"/>
      <c r="AP105" s="493"/>
      <c r="AQ105" s="493"/>
      <c r="AR105" s="493"/>
      <c r="AS105" s="493"/>
      <c r="AT105" s="493"/>
      <c r="AU105" s="493"/>
      <c r="AV105" s="493"/>
      <c r="AW105" s="493"/>
      <c r="AX105" s="493"/>
      <c r="AY105" s="493"/>
      <c r="AZ105" s="493"/>
      <c r="BA105" s="493"/>
      <c r="BB105" s="493"/>
      <c r="BC105" s="493"/>
      <c r="BD105" s="493"/>
      <c r="BE105" s="493"/>
      <c r="BF105" s="493"/>
      <c r="BG105" s="493"/>
      <c r="BH105" s="493"/>
      <c r="BI105" s="493"/>
      <c r="BJ105" s="493"/>
      <c r="BK105" s="493"/>
      <c r="BL105" s="493"/>
      <c r="BM105" s="493"/>
      <c r="BN105" s="493"/>
      <c r="BO105" s="493"/>
      <c r="BP105" s="493"/>
      <c r="BQ105" s="493"/>
      <c r="BR105" s="493"/>
      <c r="BS105" s="493"/>
      <c r="BT105" s="493"/>
      <c r="BU105" s="493"/>
    </row>
    <row r="106" spans="1:78" x14ac:dyDescent="0.2">
      <c r="A106" s="481"/>
      <c r="B106" s="481"/>
      <c r="C106" s="481"/>
      <c r="D106" s="481"/>
      <c r="E106" s="481"/>
      <c r="F106" s="481"/>
      <c r="G106" s="481"/>
      <c r="H106" s="481"/>
      <c r="I106" s="481"/>
      <c r="J106" s="481"/>
      <c r="K106" s="481"/>
      <c r="L106" s="481"/>
      <c r="M106" s="482"/>
      <c r="N106" s="401"/>
      <c r="O106" s="491"/>
      <c r="P106" s="491"/>
      <c r="Q106" s="491"/>
      <c r="R106" s="491"/>
      <c r="S106" s="491"/>
      <c r="T106" s="491"/>
      <c r="U106" s="491"/>
      <c r="V106" s="491"/>
      <c r="W106" s="491"/>
      <c r="X106" s="491"/>
      <c r="Y106" s="491"/>
      <c r="Z106" s="491"/>
      <c r="AA106" s="491"/>
      <c r="AB106" s="491"/>
      <c r="AC106" s="491"/>
      <c r="AD106" s="491"/>
      <c r="AE106" s="491"/>
      <c r="AF106" s="491"/>
      <c r="AG106" s="491"/>
      <c r="AH106" s="485" t="s">
        <v>348</v>
      </c>
      <c r="AI106" s="486"/>
      <c r="AJ106" s="486"/>
      <c r="AK106" s="486"/>
      <c r="AL106" s="486"/>
      <c r="AM106" s="486"/>
      <c r="AN106" s="486"/>
      <c r="AO106" s="486"/>
      <c r="AP106" s="486"/>
      <c r="AQ106" s="486"/>
      <c r="AR106" s="486"/>
      <c r="AS106" s="486"/>
      <c r="AT106" s="486"/>
      <c r="AU106" s="486"/>
      <c r="AV106" s="486"/>
      <c r="AW106" s="486"/>
      <c r="AX106" s="486"/>
      <c r="AY106" s="486"/>
      <c r="AZ106" s="486"/>
      <c r="BA106" s="487"/>
      <c r="BB106" s="469" t="s">
        <v>349</v>
      </c>
      <c r="BC106" s="470"/>
      <c r="BD106" s="470"/>
      <c r="BE106" s="470"/>
      <c r="BF106" s="470"/>
      <c r="BG106" s="470"/>
      <c r="BH106" s="470"/>
      <c r="BI106" s="470"/>
      <c r="BJ106" s="470"/>
      <c r="BK106" s="470"/>
      <c r="BL106" s="470"/>
      <c r="BM106" s="470"/>
      <c r="BN106" s="470"/>
      <c r="BO106" s="470"/>
      <c r="BP106" s="470"/>
      <c r="BQ106" s="470"/>
      <c r="BR106" s="470"/>
      <c r="BS106" s="470"/>
      <c r="BT106" s="470"/>
      <c r="BU106" s="470"/>
      <c r="BZ106" s="85"/>
    </row>
    <row r="107" spans="1:78" x14ac:dyDescent="0.2">
      <c r="A107" s="459" t="s">
        <v>399</v>
      </c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60"/>
      <c r="N107" s="461">
        <v>650182</v>
      </c>
      <c r="O107" s="462"/>
      <c r="P107" s="462"/>
      <c r="Q107" s="462"/>
      <c r="R107" s="462"/>
      <c r="S107" s="462"/>
      <c r="T107" s="462"/>
      <c r="U107" s="462"/>
      <c r="V107" s="462"/>
      <c r="W107" s="462"/>
      <c r="X107" s="462"/>
      <c r="Y107" s="462"/>
      <c r="Z107" s="462"/>
      <c r="AA107" s="124"/>
      <c r="AB107" s="124"/>
      <c r="AC107" s="124"/>
      <c r="AD107" s="124"/>
      <c r="AE107" s="124"/>
      <c r="AF107" s="124"/>
      <c r="AG107" s="124"/>
      <c r="AH107" s="463">
        <f>ROUND(BB98/N98*100,2)</f>
        <v>103.02</v>
      </c>
      <c r="AI107" s="463"/>
      <c r="AJ107" s="463"/>
      <c r="AK107" s="463"/>
      <c r="AL107" s="463"/>
      <c r="AM107" s="463"/>
      <c r="AN107" s="463"/>
      <c r="AO107" s="463"/>
      <c r="AP107" s="463"/>
      <c r="AQ107" s="463"/>
      <c r="AR107" s="463"/>
      <c r="AS107" s="463"/>
      <c r="AT107" s="463"/>
      <c r="AU107" s="463"/>
      <c r="AV107" s="463"/>
      <c r="AW107" s="463"/>
      <c r="AX107" s="463"/>
      <c r="AY107" s="463"/>
      <c r="AZ107" s="463"/>
      <c r="BA107" s="463"/>
      <c r="BB107" s="463">
        <f>ROUND(BB98/AH98*100,2)</f>
        <v>96.79</v>
      </c>
      <c r="BC107" s="463"/>
      <c r="BD107" s="463"/>
      <c r="BE107" s="463"/>
      <c r="BF107" s="463"/>
      <c r="BG107" s="463"/>
      <c r="BH107" s="463"/>
      <c r="BI107" s="463"/>
      <c r="BJ107" s="463"/>
      <c r="BK107" s="463"/>
      <c r="BL107" s="463"/>
      <c r="BM107" s="463"/>
      <c r="BN107" s="463"/>
      <c r="BO107" s="463"/>
      <c r="BP107" s="463"/>
      <c r="BQ107" s="463"/>
      <c r="BR107" s="463"/>
      <c r="BS107" s="463"/>
      <c r="BT107" s="463"/>
      <c r="BU107" s="463"/>
      <c r="BV107" s="85"/>
    </row>
    <row r="108" spans="1:78" x14ac:dyDescent="0.2">
      <c r="A108" s="459" t="s">
        <v>272</v>
      </c>
      <c r="B108" s="459"/>
      <c r="C108" s="459"/>
      <c r="D108" s="459"/>
      <c r="E108" s="459"/>
      <c r="F108" s="459"/>
      <c r="G108" s="459"/>
      <c r="H108" s="459"/>
      <c r="I108" s="459"/>
      <c r="J108" s="459"/>
      <c r="K108" s="459"/>
      <c r="L108" s="459"/>
      <c r="M108" s="460"/>
      <c r="N108" s="461">
        <v>618061</v>
      </c>
      <c r="O108" s="462"/>
      <c r="P108" s="462"/>
      <c r="Q108" s="462"/>
      <c r="R108" s="462"/>
      <c r="S108" s="462"/>
      <c r="T108" s="462"/>
      <c r="U108" s="462"/>
      <c r="V108" s="462"/>
      <c r="W108" s="462"/>
      <c r="X108" s="462"/>
      <c r="Y108" s="462"/>
      <c r="Z108" s="462"/>
      <c r="AA108" s="124"/>
      <c r="AB108" s="124"/>
      <c r="AC108" s="124"/>
      <c r="AD108" s="124"/>
      <c r="AE108" s="124"/>
      <c r="AF108" s="124"/>
      <c r="AG108" s="124"/>
      <c r="AH108" s="463">
        <f>ROUND(BB99/N99*100,1)</f>
        <v>101.8</v>
      </c>
      <c r="AI108" s="463"/>
      <c r="AJ108" s="463"/>
      <c r="AK108" s="463"/>
      <c r="AL108" s="463"/>
      <c r="AM108" s="463"/>
      <c r="AN108" s="463"/>
      <c r="AO108" s="463"/>
      <c r="AP108" s="463"/>
      <c r="AQ108" s="463"/>
      <c r="AR108" s="463"/>
      <c r="AS108" s="463"/>
      <c r="AT108" s="463"/>
      <c r="AU108" s="463"/>
      <c r="AV108" s="463"/>
      <c r="AW108" s="463"/>
      <c r="AX108" s="463"/>
      <c r="AY108" s="463"/>
      <c r="AZ108" s="463"/>
      <c r="BA108" s="463"/>
      <c r="BB108" s="463">
        <f>ROUND(BB99/AH99*100,1)</f>
        <v>97</v>
      </c>
      <c r="BC108" s="463"/>
      <c r="BD108" s="463"/>
      <c r="BE108" s="463"/>
      <c r="BF108" s="463"/>
      <c r="BG108" s="463"/>
      <c r="BH108" s="463"/>
      <c r="BI108" s="463"/>
      <c r="BJ108" s="463"/>
      <c r="BK108" s="463"/>
      <c r="BL108" s="463"/>
      <c r="BM108" s="463"/>
      <c r="BN108" s="463"/>
      <c r="BO108" s="463"/>
      <c r="BP108" s="463"/>
      <c r="BQ108" s="463"/>
      <c r="BR108" s="463"/>
      <c r="BS108" s="463"/>
      <c r="BT108" s="463"/>
      <c r="BU108" s="463"/>
      <c r="BV108" s="85"/>
    </row>
    <row r="109" spans="1:78" x14ac:dyDescent="0.2">
      <c r="A109" s="459" t="s">
        <v>273</v>
      </c>
      <c r="B109" s="459"/>
      <c r="C109" s="459"/>
      <c r="D109" s="459"/>
      <c r="E109" s="459"/>
      <c r="F109" s="459"/>
      <c r="G109" s="459"/>
      <c r="H109" s="459"/>
      <c r="I109" s="459"/>
      <c r="J109" s="459"/>
      <c r="K109" s="459"/>
      <c r="L109" s="459"/>
      <c r="M109" s="460"/>
      <c r="N109" s="461">
        <v>686684</v>
      </c>
      <c r="O109" s="462"/>
      <c r="P109" s="462"/>
      <c r="Q109" s="462"/>
      <c r="R109" s="462"/>
      <c r="S109" s="462"/>
      <c r="T109" s="462"/>
      <c r="U109" s="462"/>
      <c r="V109" s="462"/>
      <c r="W109" s="462"/>
      <c r="X109" s="462"/>
      <c r="Y109" s="462"/>
      <c r="Z109" s="462"/>
      <c r="AA109" s="124"/>
      <c r="AB109" s="124"/>
      <c r="AC109" s="124"/>
      <c r="AD109" s="124"/>
      <c r="AE109" s="124"/>
      <c r="AF109" s="124"/>
      <c r="AG109" s="124"/>
      <c r="AH109" s="463">
        <v>101.1</v>
      </c>
      <c r="AI109" s="463"/>
      <c r="AJ109" s="463"/>
      <c r="AK109" s="463"/>
      <c r="AL109" s="463"/>
      <c r="AM109" s="463"/>
      <c r="AN109" s="463"/>
      <c r="AO109" s="463"/>
      <c r="AP109" s="463"/>
      <c r="AQ109" s="463"/>
      <c r="AR109" s="463"/>
      <c r="AS109" s="463"/>
      <c r="AT109" s="463"/>
      <c r="AU109" s="463"/>
      <c r="AV109" s="463"/>
      <c r="AW109" s="463"/>
      <c r="AX109" s="463"/>
      <c r="AY109" s="463"/>
      <c r="AZ109" s="463"/>
      <c r="BA109" s="463"/>
      <c r="BB109" s="463">
        <v>96.5</v>
      </c>
      <c r="BC109" s="463"/>
      <c r="BD109" s="463"/>
      <c r="BE109" s="463"/>
      <c r="BF109" s="463"/>
      <c r="BG109" s="463"/>
      <c r="BH109" s="463"/>
      <c r="BI109" s="463"/>
      <c r="BJ109" s="463"/>
      <c r="BK109" s="463"/>
      <c r="BL109" s="463"/>
      <c r="BM109" s="463"/>
      <c r="BN109" s="463"/>
      <c r="BO109" s="463"/>
      <c r="BP109" s="463"/>
      <c r="BQ109" s="463"/>
      <c r="BR109" s="463"/>
      <c r="BS109" s="463"/>
      <c r="BT109" s="463"/>
      <c r="BU109" s="463"/>
      <c r="BV109" s="85"/>
    </row>
    <row r="110" spans="1:78" x14ac:dyDescent="0.2">
      <c r="A110" s="459" t="s">
        <v>373</v>
      </c>
      <c r="B110" s="459"/>
      <c r="C110" s="459"/>
      <c r="D110" s="459"/>
      <c r="E110" s="459"/>
      <c r="F110" s="459"/>
      <c r="G110" s="459"/>
      <c r="H110" s="459"/>
      <c r="I110" s="459"/>
      <c r="J110" s="459"/>
      <c r="K110" s="459"/>
      <c r="L110" s="459"/>
      <c r="M110" s="460"/>
      <c r="N110" s="461">
        <v>440946</v>
      </c>
      <c r="O110" s="462"/>
      <c r="P110" s="462"/>
      <c r="Q110" s="462"/>
      <c r="R110" s="462"/>
      <c r="S110" s="462"/>
      <c r="T110" s="462"/>
      <c r="U110" s="462"/>
      <c r="V110" s="462"/>
      <c r="W110" s="462"/>
      <c r="X110" s="462"/>
      <c r="Y110" s="462"/>
      <c r="Z110" s="462"/>
      <c r="AA110" s="124"/>
      <c r="AB110" s="124"/>
      <c r="AC110" s="124"/>
      <c r="AD110" s="124"/>
      <c r="AE110" s="124"/>
      <c r="AF110" s="124"/>
      <c r="AG110" s="124"/>
      <c r="AH110" s="463">
        <f>ROUND(BB101/N101*100,1)</f>
        <v>105.2</v>
      </c>
      <c r="AI110" s="463"/>
      <c r="AJ110" s="463"/>
      <c r="AK110" s="463"/>
      <c r="AL110" s="463"/>
      <c r="AM110" s="463"/>
      <c r="AN110" s="463"/>
      <c r="AO110" s="463"/>
      <c r="AP110" s="463"/>
      <c r="AQ110" s="463"/>
      <c r="AR110" s="463"/>
      <c r="AS110" s="463"/>
      <c r="AT110" s="463"/>
      <c r="AU110" s="463"/>
      <c r="AV110" s="463"/>
      <c r="AW110" s="463"/>
      <c r="AX110" s="463"/>
      <c r="AY110" s="463"/>
      <c r="AZ110" s="463"/>
      <c r="BA110" s="463"/>
      <c r="BB110" s="463">
        <f>ROUND(BB101/AH101*100,1)</f>
        <v>97.6</v>
      </c>
      <c r="BC110" s="463"/>
      <c r="BD110" s="463"/>
      <c r="BE110" s="463"/>
      <c r="BF110" s="463"/>
      <c r="BG110" s="463"/>
      <c r="BH110" s="463"/>
      <c r="BI110" s="463"/>
      <c r="BJ110" s="463"/>
      <c r="BK110" s="463"/>
      <c r="BL110" s="463"/>
      <c r="BM110" s="463"/>
      <c r="BN110" s="463"/>
      <c r="BO110" s="463"/>
      <c r="BP110" s="463"/>
      <c r="BQ110" s="463"/>
      <c r="BR110" s="463"/>
      <c r="BS110" s="463"/>
      <c r="BT110" s="463"/>
      <c r="BU110" s="463"/>
      <c r="BV110" s="85"/>
      <c r="BW110" s="85"/>
    </row>
    <row r="111" spans="1:78" x14ac:dyDescent="0.2">
      <c r="A111" s="547" t="s">
        <v>374</v>
      </c>
      <c r="B111" s="547"/>
      <c r="C111" s="547"/>
      <c r="D111" s="547"/>
      <c r="E111" s="547"/>
      <c r="F111" s="547"/>
      <c r="G111" s="547"/>
      <c r="H111" s="547"/>
      <c r="I111" s="547"/>
      <c r="J111" s="547"/>
      <c r="K111" s="547"/>
      <c r="L111" s="547"/>
      <c r="M111" s="551"/>
      <c r="N111" s="554">
        <v>477070</v>
      </c>
      <c r="O111" s="555"/>
      <c r="P111" s="555"/>
      <c r="Q111" s="555"/>
      <c r="R111" s="555"/>
      <c r="S111" s="555"/>
      <c r="T111" s="555"/>
      <c r="U111" s="555"/>
      <c r="V111" s="555"/>
      <c r="W111" s="555"/>
      <c r="X111" s="555"/>
      <c r="Y111" s="555"/>
      <c r="Z111" s="555"/>
      <c r="AA111" s="556"/>
      <c r="AB111" s="556"/>
      <c r="AC111" s="556"/>
      <c r="AD111" s="556"/>
      <c r="AE111" s="556"/>
      <c r="AF111" s="556"/>
      <c r="AG111" s="556"/>
      <c r="AH111" s="557">
        <f>ROUND(BB102/N102*100,1)</f>
        <v>101.6</v>
      </c>
      <c r="AI111" s="557"/>
      <c r="AJ111" s="557"/>
      <c r="AK111" s="557"/>
      <c r="AL111" s="557"/>
      <c r="AM111" s="557"/>
      <c r="AN111" s="557"/>
      <c r="AO111" s="557"/>
      <c r="AP111" s="557"/>
      <c r="AQ111" s="557"/>
      <c r="AR111" s="557"/>
      <c r="AS111" s="557"/>
      <c r="AT111" s="557"/>
      <c r="AU111" s="557"/>
      <c r="AV111" s="557"/>
      <c r="AW111" s="557"/>
      <c r="AX111" s="557"/>
      <c r="AY111" s="557"/>
      <c r="AZ111" s="557"/>
      <c r="BA111" s="557"/>
      <c r="BB111" s="557">
        <f>ROUND(BB102/AH102*100,1)</f>
        <v>97.6</v>
      </c>
      <c r="BC111" s="557"/>
      <c r="BD111" s="557"/>
      <c r="BE111" s="557"/>
      <c r="BF111" s="557"/>
      <c r="BG111" s="557"/>
      <c r="BH111" s="557"/>
      <c r="BI111" s="557"/>
      <c r="BJ111" s="557"/>
      <c r="BK111" s="557"/>
      <c r="BL111" s="557"/>
      <c r="BM111" s="557"/>
      <c r="BN111" s="557"/>
      <c r="BO111" s="557"/>
      <c r="BP111" s="557"/>
      <c r="BQ111" s="557"/>
      <c r="BR111" s="557"/>
      <c r="BS111" s="557"/>
      <c r="BT111" s="557"/>
      <c r="BU111" s="557"/>
    </row>
    <row r="112" spans="1:78" x14ac:dyDescent="0.2">
      <c r="A112" s="128"/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26"/>
      <c r="BN112" s="126"/>
      <c r="BO112" s="126"/>
      <c r="BP112" s="126"/>
      <c r="BQ112" s="126"/>
      <c r="BR112" s="126"/>
      <c r="BS112" s="126"/>
      <c r="BT112" s="126"/>
      <c r="BU112" s="127" t="s">
        <v>336</v>
      </c>
    </row>
    <row r="113" spans="1:73" x14ac:dyDescent="0.2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158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</row>
    <row r="114" spans="1:73" x14ac:dyDescent="0.2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158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  <c r="BP114" s="85"/>
      <c r="BQ114" s="85"/>
      <c r="BR114" s="85"/>
      <c r="BS114" s="85"/>
      <c r="BT114" s="85"/>
      <c r="BU114" s="85"/>
    </row>
  </sheetData>
  <mergeCells count="237">
    <mergeCell ref="A111:M111"/>
    <mergeCell ref="N111:Z111"/>
    <mergeCell ref="AH111:BA111"/>
    <mergeCell ref="BB111:BU111"/>
    <mergeCell ref="A40:M40"/>
    <mergeCell ref="N40:AB40"/>
    <mergeCell ref="AC40:AL40"/>
    <mergeCell ref="AR76:BU76"/>
    <mergeCell ref="AR77:BF77"/>
    <mergeCell ref="BG77:BU77"/>
    <mergeCell ref="AR78:BA78"/>
    <mergeCell ref="BG78:BP78"/>
    <mergeCell ref="AR79:BA79"/>
    <mergeCell ref="BG79:BP79"/>
    <mergeCell ref="A110:M110"/>
    <mergeCell ref="N110:Z110"/>
    <mergeCell ref="AH110:BA110"/>
    <mergeCell ref="BB110:BU110"/>
    <mergeCell ref="N85:AB85"/>
    <mergeCell ref="AC85:AQ85"/>
    <mergeCell ref="A86:M86"/>
    <mergeCell ref="AC89:AL89"/>
    <mergeCell ref="A105:M106"/>
    <mergeCell ref="N105:AG106"/>
    <mergeCell ref="AC31:AL31"/>
    <mergeCell ref="AR31:BB31"/>
    <mergeCell ref="BG31:BP31"/>
    <mergeCell ref="A27:M27"/>
    <mergeCell ref="N27:X27"/>
    <mergeCell ref="AC27:AL27"/>
    <mergeCell ref="BG27:BP27"/>
    <mergeCell ref="A25:M26"/>
    <mergeCell ref="N25:AQ25"/>
    <mergeCell ref="N26:AB26"/>
    <mergeCell ref="AC26:AQ26"/>
    <mergeCell ref="BG26:BU26"/>
    <mergeCell ref="N29:X29"/>
    <mergeCell ref="AC29:AL29"/>
    <mergeCell ref="BG29:BP29"/>
    <mergeCell ref="AH105:BU105"/>
    <mergeCell ref="A100:M100"/>
    <mergeCell ref="N100:AG100"/>
    <mergeCell ref="AH100:BA100"/>
    <mergeCell ref="A88:M88"/>
    <mergeCell ref="A89:M89"/>
    <mergeCell ref="A102:M102"/>
    <mergeCell ref="N102:AG102"/>
    <mergeCell ref="AH102:BA102"/>
    <mergeCell ref="BB102:BU102"/>
    <mergeCell ref="BG72:BP72"/>
    <mergeCell ref="AR80:BA80"/>
    <mergeCell ref="BG80:BP80"/>
    <mergeCell ref="AR81:BA81"/>
    <mergeCell ref="BG81:BP81"/>
    <mergeCell ref="N78:W78"/>
    <mergeCell ref="AC78:AL78"/>
    <mergeCell ref="N79:W79"/>
    <mergeCell ref="A109:M109"/>
    <mergeCell ref="N109:Z109"/>
    <mergeCell ref="AH109:BA109"/>
    <mergeCell ref="BB109:BU109"/>
    <mergeCell ref="AC79:AL79"/>
    <mergeCell ref="N80:W80"/>
    <mergeCell ref="AC80:AL80"/>
    <mergeCell ref="N81:W81"/>
    <mergeCell ref="AC81:AL81"/>
    <mergeCell ref="N86:W86"/>
    <mergeCell ref="AC86:AL86"/>
    <mergeCell ref="N87:W87"/>
    <mergeCell ref="AC87:AL87"/>
    <mergeCell ref="N88:W88"/>
    <mergeCell ref="AC88:AL88"/>
    <mergeCell ref="N89:W89"/>
    <mergeCell ref="N70:W70"/>
    <mergeCell ref="A36:M36"/>
    <mergeCell ref="A107:M107"/>
    <mergeCell ref="A101:M101"/>
    <mergeCell ref="N101:AG101"/>
    <mergeCell ref="AH101:BA101"/>
    <mergeCell ref="BB101:BU101"/>
    <mergeCell ref="A96:M97"/>
    <mergeCell ref="N96:AG97"/>
    <mergeCell ref="AH96:BA97"/>
    <mergeCell ref="BB96:BU97"/>
    <mergeCell ref="AH106:BA106"/>
    <mergeCell ref="BB106:BU106"/>
    <mergeCell ref="BB100:BU100"/>
    <mergeCell ref="A98:M98"/>
    <mergeCell ref="N98:AG98"/>
    <mergeCell ref="AH98:BA98"/>
    <mergeCell ref="BB98:BU98"/>
    <mergeCell ref="N107:Z107"/>
    <mergeCell ref="AH107:BA107"/>
    <mergeCell ref="BB107:BU107"/>
    <mergeCell ref="AR71:BA71"/>
    <mergeCell ref="BG71:BP71"/>
    <mergeCell ref="AR72:BA72"/>
    <mergeCell ref="AC77:AQ77"/>
    <mergeCell ref="A65:BU65"/>
    <mergeCell ref="AC69:AQ69"/>
    <mergeCell ref="N73:W73"/>
    <mergeCell ref="AC73:AL73"/>
    <mergeCell ref="A87:M87"/>
    <mergeCell ref="A30:M30"/>
    <mergeCell ref="N30:X30"/>
    <mergeCell ref="AC30:AL30"/>
    <mergeCell ref="BG30:BP30"/>
    <mergeCell ref="A39:M39"/>
    <mergeCell ref="N39:AB39"/>
    <mergeCell ref="AC39:AL39"/>
    <mergeCell ref="N84:AQ84"/>
    <mergeCell ref="A70:M70"/>
    <mergeCell ref="A71:M71"/>
    <mergeCell ref="A84:M85"/>
    <mergeCell ref="AR70:BA70"/>
    <mergeCell ref="BG70:BP70"/>
    <mergeCell ref="AR73:BA73"/>
    <mergeCell ref="A79:M79"/>
    <mergeCell ref="A80:M80"/>
    <mergeCell ref="AC70:AL70"/>
    <mergeCell ref="N69:AB69"/>
    <mergeCell ref="AR9:BF9"/>
    <mergeCell ref="BG9:BP9"/>
    <mergeCell ref="BG11:BP11"/>
    <mergeCell ref="A4:BU4"/>
    <mergeCell ref="A7:M8"/>
    <mergeCell ref="N7:AQ7"/>
    <mergeCell ref="AR7:BU7"/>
    <mergeCell ref="N8:AB8"/>
    <mergeCell ref="AC8:AQ8"/>
    <mergeCell ref="AR8:BF8"/>
    <mergeCell ref="BG8:BU8"/>
    <mergeCell ref="AC10:AL10"/>
    <mergeCell ref="AR10:BF10"/>
    <mergeCell ref="BG10:BP10"/>
    <mergeCell ref="A11:M11"/>
    <mergeCell ref="A10:M10"/>
    <mergeCell ref="N10:AB10"/>
    <mergeCell ref="A9:M9"/>
    <mergeCell ref="N9:AB9"/>
    <mergeCell ref="AC9:AL9"/>
    <mergeCell ref="AC35:AQ35"/>
    <mergeCell ref="AR27:BB27"/>
    <mergeCell ref="BG21:BU21"/>
    <mergeCell ref="A19:M19"/>
    <mergeCell ref="N19:AB19"/>
    <mergeCell ref="AC19:AL19"/>
    <mergeCell ref="AR17:BF17"/>
    <mergeCell ref="BG17:BU17"/>
    <mergeCell ref="AR18:BB18"/>
    <mergeCell ref="AR19:BB19"/>
    <mergeCell ref="AR20:BB20"/>
    <mergeCell ref="AR21:BB21"/>
    <mergeCell ref="A18:M18"/>
    <mergeCell ref="A20:M20"/>
    <mergeCell ref="N20:AB20"/>
    <mergeCell ref="AC20:AL20"/>
    <mergeCell ref="BG20:BU20"/>
    <mergeCell ref="A22:M22"/>
    <mergeCell ref="N22:AB22"/>
    <mergeCell ref="AC22:AL22"/>
    <mergeCell ref="AR22:BB22"/>
    <mergeCell ref="BG22:BU22"/>
    <mergeCell ref="A31:M31"/>
    <mergeCell ref="N31:X31"/>
    <mergeCell ref="A12:M12"/>
    <mergeCell ref="N12:AB12"/>
    <mergeCell ref="AC12:AL12"/>
    <mergeCell ref="AR12:BF12"/>
    <mergeCell ref="N11:AB11"/>
    <mergeCell ref="AC11:AL11"/>
    <mergeCell ref="AR11:BF11"/>
    <mergeCell ref="AR30:BB30"/>
    <mergeCell ref="N21:AB21"/>
    <mergeCell ref="AC21:AL21"/>
    <mergeCell ref="A13:M13"/>
    <mergeCell ref="N13:AB13"/>
    <mergeCell ref="AC13:AL13"/>
    <mergeCell ref="AR13:BF13"/>
    <mergeCell ref="AC18:AL18"/>
    <mergeCell ref="N18:AB18"/>
    <mergeCell ref="A16:M17"/>
    <mergeCell ref="N16:AQ16"/>
    <mergeCell ref="AR16:BU16"/>
    <mergeCell ref="N17:AB17"/>
    <mergeCell ref="AC17:AQ17"/>
    <mergeCell ref="BG13:BP13"/>
    <mergeCell ref="BG18:BU18"/>
    <mergeCell ref="BG12:BP12"/>
    <mergeCell ref="A21:M21"/>
    <mergeCell ref="A73:M73"/>
    <mergeCell ref="A78:M78"/>
    <mergeCell ref="BG19:BU19"/>
    <mergeCell ref="A28:M28"/>
    <mergeCell ref="N28:X28"/>
    <mergeCell ref="AC28:AL28"/>
    <mergeCell ref="AR25:BU25"/>
    <mergeCell ref="N34:AQ34"/>
    <mergeCell ref="AR26:BF26"/>
    <mergeCell ref="A38:M38"/>
    <mergeCell ref="N38:AB38"/>
    <mergeCell ref="AC38:AL38"/>
    <mergeCell ref="A68:M69"/>
    <mergeCell ref="A34:M35"/>
    <mergeCell ref="A72:M72"/>
    <mergeCell ref="N71:W71"/>
    <mergeCell ref="A29:M29"/>
    <mergeCell ref="N72:W72"/>
    <mergeCell ref="A76:M77"/>
    <mergeCell ref="AR28:BB28"/>
    <mergeCell ref="AR29:BB29"/>
    <mergeCell ref="AC71:AL71"/>
    <mergeCell ref="N35:AB35"/>
    <mergeCell ref="A108:M108"/>
    <mergeCell ref="N108:Z108"/>
    <mergeCell ref="AH108:BA108"/>
    <mergeCell ref="BB108:BU108"/>
    <mergeCell ref="A37:M37"/>
    <mergeCell ref="BG28:BP28"/>
    <mergeCell ref="N37:AB37"/>
    <mergeCell ref="AC37:AL37"/>
    <mergeCell ref="A99:M99"/>
    <mergeCell ref="N99:AG99"/>
    <mergeCell ref="AH99:BA99"/>
    <mergeCell ref="BB99:BU99"/>
    <mergeCell ref="N68:AQ68"/>
    <mergeCell ref="AC72:AL72"/>
    <mergeCell ref="N36:AB36"/>
    <mergeCell ref="AC36:AL36"/>
    <mergeCell ref="AR68:BU68"/>
    <mergeCell ref="AR69:BF69"/>
    <mergeCell ref="BG69:BU69"/>
    <mergeCell ref="A81:M81"/>
    <mergeCell ref="A93:BU93"/>
    <mergeCell ref="BG73:BP73"/>
    <mergeCell ref="N76:AQ76"/>
    <mergeCell ref="N77:AB77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Ｐ１１６～１１７</vt:lpstr>
      <vt:lpstr>Ｐ１１８～１１９</vt:lpstr>
      <vt:lpstr>Ｐ１２０～１２３</vt:lpstr>
      <vt:lpstr>Ｐ１２４～１２５</vt:lpstr>
      <vt:lpstr>Ｐ１２６～１２７</vt:lpstr>
      <vt:lpstr>Ｐ１２８～１２９</vt:lpstr>
      <vt:lpstr>Ｐ１３０～１３１</vt:lpstr>
      <vt:lpstr>'Ｐ１２０～１２３'!Print_Area</vt:lpstr>
      <vt:lpstr>'Ｐ１２８～１２９'!Print_Area</vt:lpstr>
      <vt:lpstr>'Ｐ１３０～１３１'!Print_Area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企画経営課</dc:creator>
  <cp:lastModifiedBy>佐野　葵</cp:lastModifiedBy>
  <cp:lastPrinted>2024-03-14T05:46:15Z</cp:lastPrinted>
  <dcterms:created xsi:type="dcterms:W3CDTF">2007-08-17T02:42:59Z</dcterms:created>
  <dcterms:modified xsi:type="dcterms:W3CDTF">2024-03-28T00:51:48Z</dcterms:modified>
</cp:coreProperties>
</file>