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.テーブル・チェア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2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16" i="2"/>
  <c r="E22" i="2"/>
  <c r="J22" i="2" s="1"/>
  <c r="E23" i="2"/>
  <c r="J23" i="2" s="1"/>
  <c r="E24" i="2"/>
  <c r="J24" i="2" s="1"/>
  <c r="E25" i="2"/>
  <c r="J25" i="2" s="1"/>
  <c r="E26" i="2"/>
  <c r="J26" i="2" s="1"/>
  <c r="E27" i="2"/>
  <c r="J27" i="2" s="1"/>
  <c r="E28" i="2"/>
  <c r="J28" i="2" s="1"/>
  <c r="E29" i="2"/>
  <c r="J29" i="2" s="1"/>
  <c r="E30" i="2"/>
  <c r="J30" i="2" s="1"/>
  <c r="E31" i="2"/>
  <c r="J31" i="2" s="1"/>
  <c r="E32" i="2"/>
  <c r="J32" i="2" s="1"/>
  <c r="E17" i="2"/>
  <c r="J17" i="2" s="1"/>
  <c r="E18" i="2"/>
  <c r="J18" i="2" s="1"/>
  <c r="E19" i="2"/>
  <c r="J19" i="2" s="1"/>
  <c r="E20" i="2"/>
  <c r="J20" i="2" s="1"/>
  <c r="E21" i="2"/>
  <c r="J21" i="2" s="1"/>
  <c r="E16" i="2"/>
  <c r="J16" i="2" s="1"/>
  <c r="J33" i="2" s="1"/>
</calcChain>
</file>

<file path=xl/sharedStrings.xml><?xml version="1.0" encoding="utf-8"?>
<sst xmlns="http://schemas.openxmlformats.org/spreadsheetml/2006/main" count="163" uniqueCount="64">
  <si>
    <t>No</t>
    <phoneticPr fontId="2"/>
  </si>
  <si>
    <t>品目</t>
    <rPh sb="0" eb="2">
      <t>ヒンモク</t>
    </rPh>
    <phoneticPr fontId="2"/>
  </si>
  <si>
    <t>メーカー</t>
    <phoneticPr fontId="2"/>
  </si>
  <si>
    <t>品番</t>
    <rPh sb="0" eb="2">
      <t>シナバン</t>
    </rPh>
    <phoneticPr fontId="2"/>
  </si>
  <si>
    <t>数量</t>
    <rPh sb="0" eb="2">
      <t>スウリョウ</t>
    </rPh>
    <phoneticPr fontId="2"/>
  </si>
  <si>
    <t>設置場所</t>
    <rPh sb="0" eb="2">
      <t>セッチ</t>
    </rPh>
    <rPh sb="2" eb="4">
      <t>バショ</t>
    </rPh>
    <phoneticPr fontId="2"/>
  </si>
  <si>
    <t>キャリーテーブル</t>
    <phoneticPr fontId="4"/>
  </si>
  <si>
    <t>愛知　</t>
    <rPh sb="0" eb="2">
      <t>アイチ</t>
    </rPh>
    <phoneticPr fontId="4"/>
  </si>
  <si>
    <t>CTZM-1845B</t>
    <phoneticPr fontId="4"/>
  </si>
  <si>
    <t>集会室</t>
    <rPh sb="0" eb="3">
      <t>シュウカイシツ</t>
    </rPh>
    <phoneticPr fontId="4"/>
  </si>
  <si>
    <t>スタッキングチェア</t>
    <phoneticPr fontId="4"/>
  </si>
  <si>
    <t>LUSH－N-SX-CH-LF2</t>
    <phoneticPr fontId="4"/>
  </si>
  <si>
    <t>スタッキングチェア用台車</t>
    <rPh sb="9" eb="10">
      <t>ヨウ</t>
    </rPh>
    <rPh sb="10" eb="12">
      <t>ダイシャ</t>
    </rPh>
    <phoneticPr fontId="4"/>
  </si>
  <si>
    <t>CART-J</t>
    <phoneticPr fontId="4"/>
  </si>
  <si>
    <t>控室</t>
    <rPh sb="0" eb="2">
      <t>ヒカエシツ</t>
    </rPh>
    <phoneticPr fontId="4"/>
  </si>
  <si>
    <t>CTZM-1860B</t>
    <phoneticPr fontId="4"/>
  </si>
  <si>
    <t>会議室①</t>
    <rPh sb="0" eb="3">
      <t>カイギシツ</t>
    </rPh>
    <phoneticPr fontId="4"/>
  </si>
  <si>
    <t>アイリスチトセ</t>
    <phoneticPr fontId="4"/>
  </si>
  <si>
    <t>MCX-02DM-F</t>
    <phoneticPr fontId="4"/>
  </si>
  <si>
    <t>会議室②、③</t>
    <rPh sb="0" eb="3">
      <t>カイギシツ</t>
    </rPh>
    <phoneticPr fontId="4"/>
  </si>
  <si>
    <t>上下昇降テーブル</t>
    <rPh sb="0" eb="2">
      <t>ジョウゲ</t>
    </rPh>
    <rPh sb="2" eb="4">
      <t>ショウコウ</t>
    </rPh>
    <phoneticPr fontId="4"/>
  </si>
  <si>
    <t>多目的室</t>
    <rPh sb="0" eb="3">
      <t>タモクテキ</t>
    </rPh>
    <rPh sb="3" eb="4">
      <t>シツ</t>
    </rPh>
    <phoneticPr fontId="4"/>
  </si>
  <si>
    <t>丸椅子</t>
    <rPh sb="0" eb="1">
      <t>マル</t>
    </rPh>
    <rPh sb="1" eb="3">
      <t>イス</t>
    </rPh>
    <phoneticPr fontId="4"/>
  </si>
  <si>
    <t>PAG-AS-31</t>
    <phoneticPr fontId="4"/>
  </si>
  <si>
    <t>座卓</t>
    <rPh sb="0" eb="2">
      <t>ザタク</t>
    </rPh>
    <phoneticPr fontId="4"/>
  </si>
  <si>
    <t>116A-Z11</t>
    <phoneticPr fontId="4"/>
  </si>
  <si>
    <t>和室</t>
    <rPh sb="0" eb="2">
      <t>ワシツ</t>
    </rPh>
    <phoneticPr fontId="4"/>
  </si>
  <si>
    <t>LTS台車40</t>
    <phoneticPr fontId="4"/>
  </si>
  <si>
    <t>倉庫③</t>
    <rPh sb="0" eb="2">
      <t>ソウコ</t>
    </rPh>
    <phoneticPr fontId="4"/>
  </si>
  <si>
    <t>備考</t>
    <rPh sb="0" eb="2">
      <t>ビコウ</t>
    </rPh>
    <phoneticPr fontId="2"/>
  </si>
  <si>
    <t>同等品可</t>
    <rPh sb="0" eb="4">
      <t>ドウトウヒンカ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</si>
  <si>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</si>
  <si>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</si>
  <si>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脚</t>
    <rPh sb="0" eb="1">
      <t>キャク</t>
    </rPh>
    <phoneticPr fontId="2"/>
  </si>
  <si>
    <t>キャリーテーブル　幕板付</t>
    <rPh sb="9" eb="11">
      <t>マクイタ</t>
    </rPh>
    <rPh sb="11" eb="12">
      <t>ツキ</t>
    </rPh>
    <phoneticPr fontId="4"/>
  </si>
  <si>
    <t>ルッシュチェア</t>
    <phoneticPr fontId="4"/>
  </si>
  <si>
    <t>ルッシュチェア用台車</t>
    <rPh sb="7" eb="8">
      <t>ヨウ</t>
    </rPh>
    <rPh sb="8" eb="10">
      <t>ダイシャ</t>
    </rPh>
    <phoneticPr fontId="4"/>
  </si>
  <si>
    <t>YMT-1590CKV570-2CW/2GW</t>
    <phoneticPr fontId="4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</si>
  <si>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</si>
  <si>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</si>
  <si>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</si>
  <si>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注意</t>
    <rPh sb="0" eb="2">
      <t>チュウイ</t>
    </rPh>
    <phoneticPr fontId="2"/>
  </si>
  <si>
    <t>・消費税及び地方消費税を含まない額を記載すること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7">
      <t>ガク</t>
    </rPh>
    <rPh sb="18" eb="20">
      <t>キサイ</t>
    </rPh>
    <phoneticPr fontId="2"/>
  </si>
  <si>
    <t>・合計欄の金額を入札書に記載すること</t>
    <rPh sb="1" eb="3">
      <t>ゴウケイ</t>
    </rPh>
    <rPh sb="3" eb="4">
      <t>ラン</t>
    </rPh>
    <rPh sb="5" eb="7">
      <t>キンガク</t>
    </rPh>
    <rPh sb="8" eb="10">
      <t>ニュウサツ</t>
    </rPh>
    <rPh sb="10" eb="11">
      <t>ショ</t>
    </rPh>
    <rPh sb="12" eb="14">
      <t>キサイ</t>
    </rPh>
    <phoneticPr fontId="2"/>
  </si>
  <si>
    <t>・本明細書を入札書に同封すること</t>
    <rPh sb="1" eb="2">
      <t>ホン</t>
    </rPh>
    <rPh sb="2" eb="5">
      <t>メイサイショ</t>
    </rPh>
    <rPh sb="6" eb="8">
      <t>ニュウサツ</t>
    </rPh>
    <rPh sb="8" eb="9">
      <t>ショ</t>
    </rPh>
    <rPh sb="10" eb="12">
      <t>ドウフウ</t>
    </rPh>
    <phoneticPr fontId="2"/>
  </si>
  <si>
    <t>設置・配送料等</t>
    <rPh sb="0" eb="2">
      <t>セッチ</t>
    </rPh>
    <rPh sb="3" eb="5">
      <t>ハイソウ</t>
    </rPh>
    <rPh sb="5" eb="6">
      <t>リョウ</t>
    </rPh>
    <rPh sb="6" eb="7">
      <t>トウ</t>
    </rPh>
    <phoneticPr fontId="4"/>
  </si>
  <si>
    <t>スタックテーブル棚パネル付き</t>
    <rPh sb="8" eb="9">
      <t>タナ</t>
    </rPh>
    <rPh sb="12" eb="13">
      <t>ツ</t>
    </rPh>
    <phoneticPr fontId="2"/>
  </si>
  <si>
    <t>トヨセット</t>
  </si>
  <si>
    <t>STV-1845LMT-W</t>
  </si>
  <si>
    <t>丸椅子</t>
    <rPh sb="0" eb="1">
      <t>マル</t>
    </rPh>
    <rPh sb="1" eb="3">
      <t>イス</t>
    </rPh>
    <phoneticPr fontId="2"/>
  </si>
  <si>
    <t>RAF-42BB</t>
  </si>
  <si>
    <t>フラップテーブル</t>
  </si>
  <si>
    <t>ナイキ</t>
  </si>
  <si>
    <t>KUY1845P-WH</t>
  </si>
  <si>
    <t>KUY1860P-WH</t>
  </si>
  <si>
    <t>ミーティングチェア</t>
  </si>
  <si>
    <t>E415F-1-BK</t>
  </si>
  <si>
    <t>スツール</t>
  </si>
  <si>
    <t>E356F-B1-PBG</t>
  </si>
  <si>
    <t>STP-1845MT-W</t>
  </si>
  <si>
    <t>STP-1860MT-W</t>
  </si>
  <si>
    <t>同等品</t>
    <rPh sb="0" eb="3">
      <t>ドウトウヒン</t>
    </rPh>
    <phoneticPr fontId="2"/>
  </si>
  <si>
    <t>STV-1845LMT-W</t>
    <phoneticPr fontId="2"/>
  </si>
  <si>
    <t>・認定された同等品で入札する場合は該当する欄に入力すること</t>
    <rPh sb="1" eb="3">
      <t>ニンテイ</t>
    </rPh>
    <rPh sb="6" eb="9">
      <t>ドウトウヒン</t>
    </rPh>
    <rPh sb="10" eb="12">
      <t>ニュウサツ</t>
    </rPh>
    <rPh sb="14" eb="16">
      <t>バアイ</t>
    </rPh>
    <rPh sb="17" eb="19">
      <t>ガイトウ</t>
    </rPh>
    <rPh sb="21" eb="22">
      <t>ラン</t>
    </rPh>
    <rPh sb="23" eb="2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</si>
</sst>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2" xfId="0" applyBorder="1"/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D8" sqref="D8"/>
    </sheetView>
  </sheetViews>
  <sheetFormatPr defaultRowHeight="18" x14ac:dyDescent="0.45"/>
  <cols>
    <col min="1" max="1" width="5" bestFit="1" customWidth="1"/>
    <col min="2" max="2" width="25" customWidth="1"/>
    <col min="3" max="3" width="17.796875" customWidth="1"/>
    <col min="4" max="4" width="30.3984375" customWidth="1"/>
    <col min="5" max="5" width="7.69921875" customWidth="1"/>
    <col min="6" max="6" width="6.09765625" customWidth="1"/>
    <col min="7" max="7" width="18.5" customWidth="1"/>
    <col min="8" max="8" width="10.19921875" customWidth="1"/>
    <col min="9" max="10" width="11.5" bestFit="1" customWidth="1"/>
  </cols>
  <sheetData>
    <row r="1" spans="1:10" ht="36.6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31</v>
      </c>
      <c r="G1" s="1" t="s">
        <v>5</v>
      </c>
      <c r="H1" s="1" t="s">
        <v>29</v>
      </c>
      <c r="I1" s="1" t="s">
        <v>38</v>
      </c>
      <c r="J1" s="1" t="s">
        <v>39</v>
      </c>
    </row>
    <row r="2" spans="1:10" x14ac:dyDescent="0.45">
      <c r="A2" s="2">
        <v>1</v>
      </c>
      <c r="B2" s="3" t="s">
        <v>34</v>
      </c>
      <c r="C2" s="4" t="s">
        <v>7</v>
      </c>
      <c r="D2" s="4" t="s">
        <v>8</v>
      </c>
      <c r="E2" s="22">
        <v>68</v>
      </c>
      <c r="F2" s="8" t="s">
        <v>32</v>
      </c>
      <c r="G2" s="3" t="s">
        <v>9</v>
      </c>
      <c r="H2" s="7" t="s">
        <v>30</v>
      </c>
      <c r="I2" s="7"/>
      <c r="J2" s="7">
        <f>E2*I2</f>
        <v>0</v>
      </c>
    </row>
    <row r="3" spans="1:10" x14ac:dyDescent="0.45">
      <c r="A3" s="2">
        <v>2</v>
      </c>
      <c r="B3" s="3" t="s">
        <v>35</v>
      </c>
      <c r="C3" s="4" t="s">
        <v>7</v>
      </c>
      <c r="D3" s="4" t="s">
        <v>11</v>
      </c>
      <c r="E3" s="22">
        <v>300</v>
      </c>
      <c r="F3" s="8" t="s">
        <v>33</v>
      </c>
      <c r="G3" s="3" t="s">
        <v>9</v>
      </c>
      <c r="H3" s="7" t="s">
        <v>30</v>
      </c>
      <c r="I3" s="7"/>
      <c r="J3" s="7">
        <f t="shared" ref="J3:J33" si="0">E3*I3</f>
        <v>0</v>
      </c>
    </row>
    <row r="4" spans="1:10" x14ac:dyDescent="0.45">
      <c r="A4" s="2">
        <v>3</v>
      </c>
      <c r="B4" s="6" t="s">
        <v>36</v>
      </c>
      <c r="C4" s="4" t="s">
        <v>7</v>
      </c>
      <c r="D4" s="4" t="s">
        <v>13</v>
      </c>
      <c r="E4" s="22">
        <v>12</v>
      </c>
      <c r="F4" s="8" t="s">
        <v>32</v>
      </c>
      <c r="G4" s="3" t="s">
        <v>9</v>
      </c>
      <c r="H4" s="7" t="s">
        <v>30</v>
      </c>
      <c r="I4" s="7"/>
      <c r="J4" s="7">
        <f t="shared" si="0"/>
        <v>0</v>
      </c>
    </row>
    <row r="5" spans="1:10" x14ac:dyDescent="0.45">
      <c r="A5" s="2">
        <v>4</v>
      </c>
      <c r="B5" s="3" t="s">
        <v>34</v>
      </c>
      <c r="C5" s="4" t="s">
        <v>7</v>
      </c>
      <c r="D5" s="4" t="s">
        <v>8</v>
      </c>
      <c r="E5" s="22">
        <v>2</v>
      </c>
      <c r="F5" s="8" t="s">
        <v>32</v>
      </c>
      <c r="G5" s="3" t="s">
        <v>14</v>
      </c>
      <c r="H5" s="7" t="s">
        <v>30</v>
      </c>
      <c r="I5" s="7"/>
      <c r="J5" s="7">
        <f t="shared" si="0"/>
        <v>0</v>
      </c>
    </row>
    <row r="6" spans="1:10" x14ac:dyDescent="0.45">
      <c r="A6" s="2">
        <v>5</v>
      </c>
      <c r="B6" s="3" t="s">
        <v>35</v>
      </c>
      <c r="C6" s="4" t="s">
        <v>7</v>
      </c>
      <c r="D6" s="4" t="s">
        <v>11</v>
      </c>
      <c r="E6" s="22">
        <v>2</v>
      </c>
      <c r="F6" s="8" t="s">
        <v>33</v>
      </c>
      <c r="G6" s="3" t="s">
        <v>14</v>
      </c>
      <c r="H6" s="7" t="s">
        <v>30</v>
      </c>
      <c r="I6" s="7"/>
      <c r="J6" s="7">
        <f t="shared" si="0"/>
        <v>0</v>
      </c>
    </row>
    <row r="7" spans="1:10" x14ac:dyDescent="0.45">
      <c r="A7" s="2">
        <v>6</v>
      </c>
      <c r="B7" s="3" t="s">
        <v>34</v>
      </c>
      <c r="C7" s="4" t="s">
        <v>7</v>
      </c>
      <c r="D7" s="4" t="s">
        <v>15</v>
      </c>
      <c r="E7" s="22">
        <v>6</v>
      </c>
      <c r="F7" s="8" t="s">
        <v>32</v>
      </c>
      <c r="G7" s="3" t="s">
        <v>16</v>
      </c>
      <c r="H7" s="7" t="s">
        <v>30</v>
      </c>
      <c r="I7" s="7"/>
      <c r="J7" s="7">
        <f t="shared" si="0"/>
        <v>0</v>
      </c>
    </row>
    <row r="8" spans="1:10" x14ac:dyDescent="0.45">
      <c r="A8" s="2">
        <v>7</v>
      </c>
      <c r="B8" s="3" t="s">
        <v>10</v>
      </c>
      <c r="C8" s="4" t="s">
        <v>17</v>
      </c>
      <c r="D8" s="4" t="s">
        <v>18</v>
      </c>
      <c r="E8" s="22">
        <v>18</v>
      </c>
      <c r="F8" s="8" t="s">
        <v>33</v>
      </c>
      <c r="G8" s="3" t="s">
        <v>16</v>
      </c>
      <c r="H8" s="7" t="s">
        <v>30</v>
      </c>
      <c r="I8" s="7"/>
      <c r="J8" s="7">
        <f t="shared" si="0"/>
        <v>0</v>
      </c>
    </row>
    <row r="9" spans="1:10" x14ac:dyDescent="0.45">
      <c r="A9" s="2">
        <v>8</v>
      </c>
      <c r="B9" s="3" t="s">
        <v>6</v>
      </c>
      <c r="C9" s="4" t="s">
        <v>7</v>
      </c>
      <c r="D9" s="4" t="s">
        <v>8</v>
      </c>
      <c r="E9" s="22">
        <v>26</v>
      </c>
      <c r="F9" s="8" t="s">
        <v>32</v>
      </c>
      <c r="G9" s="3" t="s">
        <v>19</v>
      </c>
      <c r="H9" s="7" t="s">
        <v>30</v>
      </c>
      <c r="I9" s="7"/>
      <c r="J9" s="7">
        <f t="shared" si="0"/>
        <v>0</v>
      </c>
    </row>
    <row r="10" spans="1:10" x14ac:dyDescent="0.45">
      <c r="A10" s="2">
        <v>9</v>
      </c>
      <c r="B10" s="3" t="s">
        <v>10</v>
      </c>
      <c r="C10" s="4" t="s">
        <v>17</v>
      </c>
      <c r="D10" s="4" t="s">
        <v>18</v>
      </c>
      <c r="E10" s="22">
        <v>78</v>
      </c>
      <c r="F10" s="8" t="s">
        <v>32</v>
      </c>
      <c r="G10" s="3" t="s">
        <v>19</v>
      </c>
      <c r="H10" s="7" t="s">
        <v>30</v>
      </c>
      <c r="I10" s="7"/>
      <c r="J10" s="7">
        <f t="shared" si="0"/>
        <v>0</v>
      </c>
    </row>
    <row r="11" spans="1:10" x14ac:dyDescent="0.45">
      <c r="A11" s="5">
        <v>10</v>
      </c>
      <c r="B11" s="3" t="s">
        <v>20</v>
      </c>
      <c r="C11" s="4" t="s">
        <v>17</v>
      </c>
      <c r="D11" s="4" t="s">
        <v>37</v>
      </c>
      <c r="E11" s="22">
        <v>3</v>
      </c>
      <c r="F11" s="8" t="s">
        <v>32</v>
      </c>
      <c r="G11" s="3" t="s">
        <v>21</v>
      </c>
      <c r="H11" s="7" t="s">
        <v>30</v>
      </c>
      <c r="I11" s="7"/>
      <c r="J11" s="7">
        <f t="shared" si="0"/>
        <v>0</v>
      </c>
    </row>
    <row r="12" spans="1:10" x14ac:dyDescent="0.45">
      <c r="A12" s="2">
        <v>11</v>
      </c>
      <c r="B12" s="3" t="s">
        <v>22</v>
      </c>
      <c r="C12" s="4" t="s">
        <v>7</v>
      </c>
      <c r="D12" s="4" t="s">
        <v>23</v>
      </c>
      <c r="E12" s="22">
        <v>20</v>
      </c>
      <c r="F12" s="8" t="s">
        <v>33</v>
      </c>
      <c r="G12" s="3" t="s">
        <v>21</v>
      </c>
      <c r="H12" s="7" t="s">
        <v>30</v>
      </c>
      <c r="I12" s="7"/>
      <c r="J12" s="7">
        <f t="shared" si="0"/>
        <v>0</v>
      </c>
    </row>
    <row r="13" spans="1:10" x14ac:dyDescent="0.45">
      <c r="A13" s="2">
        <v>12</v>
      </c>
      <c r="B13" s="3" t="s">
        <v>24</v>
      </c>
      <c r="C13" s="4" t="s">
        <v>17</v>
      </c>
      <c r="D13" s="4" t="s">
        <v>25</v>
      </c>
      <c r="E13" s="22">
        <v>8</v>
      </c>
      <c r="F13" s="8" t="s">
        <v>32</v>
      </c>
      <c r="G13" s="3" t="s">
        <v>26</v>
      </c>
      <c r="H13" s="7" t="s">
        <v>30</v>
      </c>
      <c r="I13" s="7"/>
      <c r="J13" s="7">
        <f t="shared" si="0"/>
        <v>0</v>
      </c>
    </row>
    <row r="14" spans="1:10" x14ac:dyDescent="0.45">
      <c r="A14" s="2">
        <v>13</v>
      </c>
      <c r="B14" s="6" t="s">
        <v>12</v>
      </c>
      <c r="C14" s="4" t="s">
        <v>17</v>
      </c>
      <c r="D14" s="4" t="s">
        <v>27</v>
      </c>
      <c r="E14" s="22">
        <v>3</v>
      </c>
      <c r="F14" s="8" t="s">
        <v>32</v>
      </c>
      <c r="G14" s="3" t="s">
        <v>28</v>
      </c>
      <c r="H14" s="7" t="s">
        <v>30</v>
      </c>
      <c r="I14" s="7"/>
      <c r="J14" s="7">
        <f t="shared" si="0"/>
        <v>0</v>
      </c>
    </row>
    <row r="15" spans="1:10" x14ac:dyDescent="0.45">
      <c r="A15" s="10">
        <v>14</v>
      </c>
      <c r="B15" s="13" t="s">
        <v>45</v>
      </c>
      <c r="C15" s="14"/>
      <c r="D15" s="14"/>
      <c r="E15" s="14"/>
      <c r="F15" s="14"/>
      <c r="G15" s="14"/>
      <c r="H15" s="15"/>
      <c r="I15" s="7"/>
      <c r="J15" s="7">
        <f t="shared" si="0"/>
        <v>0</v>
      </c>
    </row>
    <row r="16" spans="1:10" x14ac:dyDescent="0.45">
      <c r="A16" s="17">
        <v>1</v>
      </c>
      <c r="B16" s="18" t="s">
        <v>46</v>
      </c>
      <c r="C16" s="19" t="s">
        <v>47</v>
      </c>
      <c r="D16" s="19" t="s">
        <v>62</v>
      </c>
      <c r="E16" s="19">
        <f>VLOOKUP(A16,$A$2:$J$15,5)</f>
        <v>68</v>
      </c>
      <c r="F16" s="23" t="str">
        <f>VLOOKUP(A16,$A$2:$J$15,6)</f>
        <v>台</v>
      </c>
      <c r="G16" s="24" t="str">
        <f>VLOOKUP(A16,$A$2:$J$15,7)</f>
        <v>集会室</v>
      </c>
      <c r="H16" s="19" t="s">
        <v>61</v>
      </c>
      <c r="I16" s="16"/>
      <c r="J16" s="7">
        <f t="shared" si="0"/>
        <v>0</v>
      </c>
    </row>
    <row r="17" spans="1:10" x14ac:dyDescent="0.45">
      <c r="A17" s="17">
        <v>4</v>
      </c>
      <c r="B17" s="18" t="s">
        <v>46</v>
      </c>
      <c r="C17" s="19" t="s">
        <v>47</v>
      </c>
      <c r="D17" s="19" t="s">
        <v>48</v>
      </c>
      <c r="E17" s="19">
        <f t="shared" ref="E17:E32" si="1">VLOOKUP(A17,$A$2:$J$15,5)</f>
        <v>2</v>
      </c>
      <c r="F17" s="23" t="str">
        <f t="shared" ref="F17:F32" si="2">VLOOKUP(A17,$A$2:$J$15,6)</f>
        <v>台</v>
      </c>
      <c r="G17" s="24" t="str">
        <f t="shared" ref="G17:G32" si="3">VLOOKUP(A17,$A$2:$J$15,7)</f>
        <v>控室</v>
      </c>
      <c r="H17" s="19" t="s">
        <v>61</v>
      </c>
      <c r="I17" s="16"/>
      <c r="J17" s="7">
        <f t="shared" si="0"/>
        <v>0</v>
      </c>
    </row>
    <row r="18" spans="1:10" x14ac:dyDescent="0.45">
      <c r="A18" s="17">
        <v>6</v>
      </c>
      <c r="B18" s="18" t="s">
        <v>46</v>
      </c>
      <c r="C18" s="19" t="s">
        <v>47</v>
      </c>
      <c r="D18" s="19" t="s">
        <v>48</v>
      </c>
      <c r="E18" s="19">
        <f t="shared" si="1"/>
        <v>6</v>
      </c>
      <c r="F18" s="23" t="str">
        <f t="shared" si="2"/>
        <v>台</v>
      </c>
      <c r="G18" s="24" t="str">
        <f t="shared" si="3"/>
        <v>会議室①</v>
      </c>
      <c r="H18" s="19" t="s">
        <v>61</v>
      </c>
      <c r="I18" s="16"/>
      <c r="J18" s="7">
        <f t="shared" si="0"/>
        <v>0</v>
      </c>
    </row>
    <row r="19" spans="1:10" x14ac:dyDescent="0.45">
      <c r="A19" s="17">
        <v>8</v>
      </c>
      <c r="B19" s="18" t="s">
        <v>46</v>
      </c>
      <c r="C19" s="19" t="s">
        <v>47</v>
      </c>
      <c r="D19" s="19" t="s">
        <v>48</v>
      </c>
      <c r="E19" s="19">
        <f t="shared" si="1"/>
        <v>26</v>
      </c>
      <c r="F19" s="23" t="str">
        <f t="shared" si="2"/>
        <v>台</v>
      </c>
      <c r="G19" s="24" t="str">
        <f t="shared" si="3"/>
        <v>会議室②、③</v>
      </c>
      <c r="H19" s="19" t="s">
        <v>61</v>
      </c>
      <c r="I19" s="16"/>
      <c r="J19" s="7">
        <f t="shared" si="0"/>
        <v>0</v>
      </c>
    </row>
    <row r="20" spans="1:10" x14ac:dyDescent="0.45">
      <c r="A20" s="17">
        <v>11</v>
      </c>
      <c r="B20" s="18" t="s">
        <v>49</v>
      </c>
      <c r="C20" s="19" t="s">
        <v>47</v>
      </c>
      <c r="D20" s="19" t="s">
        <v>50</v>
      </c>
      <c r="E20" s="19">
        <f t="shared" si="1"/>
        <v>20</v>
      </c>
      <c r="F20" s="23" t="str">
        <f t="shared" si="2"/>
        <v>脚</v>
      </c>
      <c r="G20" s="24" t="str">
        <f t="shared" si="3"/>
        <v>多目的室</v>
      </c>
      <c r="H20" s="19" t="s">
        <v>61</v>
      </c>
      <c r="I20" s="16"/>
      <c r="J20" s="7">
        <f t="shared" si="0"/>
        <v>0</v>
      </c>
    </row>
    <row r="21" spans="1:10" x14ac:dyDescent="0.45">
      <c r="A21" s="17">
        <v>1</v>
      </c>
      <c r="B21" s="18" t="s">
        <v>51</v>
      </c>
      <c r="C21" s="19" t="s">
        <v>52</v>
      </c>
      <c r="D21" s="19" t="s">
        <v>53</v>
      </c>
      <c r="E21" s="19">
        <f t="shared" si="1"/>
        <v>68</v>
      </c>
      <c r="F21" s="23" t="str">
        <f t="shared" si="2"/>
        <v>台</v>
      </c>
      <c r="G21" s="24" t="str">
        <f t="shared" si="3"/>
        <v>集会室</v>
      </c>
      <c r="H21" s="19" t="s">
        <v>61</v>
      </c>
      <c r="I21" s="16"/>
      <c r="J21" s="7">
        <f t="shared" si="0"/>
        <v>0</v>
      </c>
    </row>
    <row r="22" spans="1:10" x14ac:dyDescent="0.45">
      <c r="A22" s="17">
        <v>4</v>
      </c>
      <c r="B22" s="18" t="s">
        <v>51</v>
      </c>
      <c r="C22" s="19" t="s">
        <v>52</v>
      </c>
      <c r="D22" s="19" t="s">
        <v>53</v>
      </c>
      <c r="E22" s="19">
        <f t="shared" si="1"/>
        <v>2</v>
      </c>
      <c r="F22" s="23" t="str">
        <f t="shared" si="2"/>
        <v>台</v>
      </c>
      <c r="G22" s="24" t="str">
        <f t="shared" si="3"/>
        <v>控室</v>
      </c>
      <c r="H22" s="19" t="s">
        <v>61</v>
      </c>
      <c r="I22" s="16"/>
      <c r="J22" s="7">
        <f t="shared" si="0"/>
        <v>0</v>
      </c>
    </row>
    <row r="23" spans="1:10" x14ac:dyDescent="0.45">
      <c r="A23" s="17">
        <v>6</v>
      </c>
      <c r="B23" s="18" t="s">
        <v>51</v>
      </c>
      <c r="C23" s="19" t="s">
        <v>52</v>
      </c>
      <c r="D23" s="19" t="s">
        <v>54</v>
      </c>
      <c r="E23" s="19">
        <f t="shared" si="1"/>
        <v>6</v>
      </c>
      <c r="F23" s="23" t="str">
        <f t="shared" si="2"/>
        <v>台</v>
      </c>
      <c r="G23" s="24" t="str">
        <f t="shared" si="3"/>
        <v>会議室①</v>
      </c>
      <c r="H23" s="19" t="s">
        <v>61</v>
      </c>
      <c r="I23" s="16"/>
      <c r="J23" s="7">
        <f t="shared" si="0"/>
        <v>0</v>
      </c>
    </row>
    <row r="24" spans="1:10" x14ac:dyDescent="0.45">
      <c r="A24" s="17">
        <v>7</v>
      </c>
      <c r="B24" s="18" t="s">
        <v>55</v>
      </c>
      <c r="C24" s="19" t="s">
        <v>52</v>
      </c>
      <c r="D24" s="19" t="s">
        <v>56</v>
      </c>
      <c r="E24" s="19">
        <f t="shared" si="1"/>
        <v>18</v>
      </c>
      <c r="F24" s="23" t="str">
        <f t="shared" si="2"/>
        <v>脚</v>
      </c>
      <c r="G24" s="24" t="str">
        <f t="shared" si="3"/>
        <v>会議室①</v>
      </c>
      <c r="H24" s="19" t="s">
        <v>61</v>
      </c>
      <c r="I24" s="16"/>
      <c r="J24" s="7">
        <f t="shared" si="0"/>
        <v>0</v>
      </c>
    </row>
    <row r="25" spans="1:10" x14ac:dyDescent="0.45">
      <c r="A25" s="17">
        <v>8</v>
      </c>
      <c r="B25" s="18" t="s">
        <v>51</v>
      </c>
      <c r="C25" s="19" t="s">
        <v>52</v>
      </c>
      <c r="D25" s="19" t="s">
        <v>53</v>
      </c>
      <c r="E25" s="19">
        <f t="shared" si="1"/>
        <v>26</v>
      </c>
      <c r="F25" s="23" t="str">
        <f t="shared" si="2"/>
        <v>台</v>
      </c>
      <c r="G25" s="24" t="str">
        <f t="shared" si="3"/>
        <v>会議室②、③</v>
      </c>
      <c r="H25" s="19" t="s">
        <v>61</v>
      </c>
      <c r="I25" s="16"/>
      <c r="J25" s="7">
        <f t="shared" si="0"/>
        <v>0</v>
      </c>
    </row>
    <row r="26" spans="1:10" x14ac:dyDescent="0.45">
      <c r="A26" s="17">
        <v>9</v>
      </c>
      <c r="B26" s="18" t="s">
        <v>55</v>
      </c>
      <c r="C26" s="19" t="s">
        <v>52</v>
      </c>
      <c r="D26" s="19" t="s">
        <v>56</v>
      </c>
      <c r="E26" s="19">
        <f t="shared" si="1"/>
        <v>78</v>
      </c>
      <c r="F26" s="23" t="str">
        <f t="shared" si="2"/>
        <v>台</v>
      </c>
      <c r="G26" s="24" t="str">
        <f t="shared" si="3"/>
        <v>会議室②、③</v>
      </c>
      <c r="H26" s="19" t="s">
        <v>61</v>
      </c>
      <c r="I26" s="16"/>
      <c r="J26" s="7">
        <f t="shared" si="0"/>
        <v>0</v>
      </c>
    </row>
    <row r="27" spans="1:10" x14ac:dyDescent="0.45">
      <c r="A27" s="17">
        <v>11</v>
      </c>
      <c r="B27" s="18" t="s">
        <v>57</v>
      </c>
      <c r="C27" s="19" t="s">
        <v>52</v>
      </c>
      <c r="D27" s="19" t="s">
        <v>58</v>
      </c>
      <c r="E27" s="19">
        <f t="shared" si="1"/>
        <v>20</v>
      </c>
      <c r="F27" s="23" t="str">
        <f t="shared" si="2"/>
        <v>脚</v>
      </c>
      <c r="G27" s="24" t="str">
        <f t="shared" si="3"/>
        <v>多目的室</v>
      </c>
      <c r="H27" s="19" t="s">
        <v>61</v>
      </c>
      <c r="I27" s="16"/>
      <c r="J27" s="7">
        <f t="shared" si="0"/>
        <v>0</v>
      </c>
    </row>
    <row r="28" spans="1:10" x14ac:dyDescent="0.45">
      <c r="A28" s="17">
        <v>1</v>
      </c>
      <c r="B28" s="18" t="s">
        <v>51</v>
      </c>
      <c r="C28" s="19" t="s">
        <v>47</v>
      </c>
      <c r="D28" s="19" t="s">
        <v>59</v>
      </c>
      <c r="E28" s="19">
        <f t="shared" si="1"/>
        <v>68</v>
      </c>
      <c r="F28" s="23" t="str">
        <f t="shared" si="2"/>
        <v>台</v>
      </c>
      <c r="G28" s="24" t="str">
        <f t="shared" si="3"/>
        <v>集会室</v>
      </c>
      <c r="H28" s="19" t="s">
        <v>61</v>
      </c>
      <c r="I28" s="16"/>
      <c r="J28" s="7">
        <f t="shared" si="0"/>
        <v>0</v>
      </c>
    </row>
    <row r="29" spans="1:10" x14ac:dyDescent="0.45">
      <c r="A29" s="17">
        <v>4</v>
      </c>
      <c r="B29" s="18" t="s">
        <v>51</v>
      </c>
      <c r="C29" s="19" t="s">
        <v>47</v>
      </c>
      <c r="D29" s="19" t="s">
        <v>59</v>
      </c>
      <c r="E29" s="19">
        <f t="shared" si="1"/>
        <v>2</v>
      </c>
      <c r="F29" s="23" t="str">
        <f t="shared" si="2"/>
        <v>台</v>
      </c>
      <c r="G29" s="24" t="str">
        <f t="shared" si="3"/>
        <v>控室</v>
      </c>
      <c r="H29" s="19" t="s">
        <v>61</v>
      </c>
      <c r="I29" s="16"/>
      <c r="J29" s="7">
        <f t="shared" si="0"/>
        <v>0</v>
      </c>
    </row>
    <row r="30" spans="1:10" x14ac:dyDescent="0.45">
      <c r="A30" s="17">
        <v>6</v>
      </c>
      <c r="B30" s="18" t="s">
        <v>51</v>
      </c>
      <c r="C30" s="19" t="s">
        <v>47</v>
      </c>
      <c r="D30" s="19" t="s">
        <v>60</v>
      </c>
      <c r="E30" s="19">
        <f t="shared" si="1"/>
        <v>6</v>
      </c>
      <c r="F30" s="23" t="str">
        <f t="shared" si="2"/>
        <v>台</v>
      </c>
      <c r="G30" s="24" t="str">
        <f t="shared" si="3"/>
        <v>会議室①</v>
      </c>
      <c r="H30" s="19" t="s">
        <v>61</v>
      </c>
      <c r="I30" s="16"/>
      <c r="J30" s="7">
        <f t="shared" si="0"/>
        <v>0</v>
      </c>
    </row>
    <row r="31" spans="1:10" x14ac:dyDescent="0.45">
      <c r="A31" s="17">
        <v>8</v>
      </c>
      <c r="B31" s="18" t="s">
        <v>51</v>
      </c>
      <c r="C31" s="19" t="s">
        <v>47</v>
      </c>
      <c r="D31" s="19" t="s">
        <v>59</v>
      </c>
      <c r="E31" s="19">
        <f t="shared" si="1"/>
        <v>26</v>
      </c>
      <c r="F31" s="23" t="str">
        <f t="shared" si="2"/>
        <v>台</v>
      </c>
      <c r="G31" s="24" t="str">
        <f t="shared" si="3"/>
        <v>会議室②、③</v>
      </c>
      <c r="H31" s="19" t="s">
        <v>61</v>
      </c>
      <c r="I31" s="16"/>
      <c r="J31" s="7">
        <f t="shared" si="0"/>
        <v>0</v>
      </c>
    </row>
    <row r="32" spans="1:10" x14ac:dyDescent="0.45">
      <c r="A32" s="17">
        <v>11</v>
      </c>
      <c r="B32" s="20" t="s">
        <v>57</v>
      </c>
      <c r="C32" s="21" t="s">
        <v>47</v>
      </c>
      <c r="D32" s="21" t="s">
        <v>50</v>
      </c>
      <c r="E32" s="19">
        <f t="shared" si="1"/>
        <v>20</v>
      </c>
      <c r="F32" s="23" t="str">
        <f t="shared" si="2"/>
        <v>脚</v>
      </c>
      <c r="G32" s="24" t="str">
        <f t="shared" si="3"/>
        <v>多目的室</v>
      </c>
      <c r="H32" s="19" t="s">
        <v>61</v>
      </c>
      <c r="I32" s="16"/>
      <c r="J32" s="7">
        <f t="shared" si="0"/>
        <v>0</v>
      </c>
    </row>
    <row r="33" spans="1:10" x14ac:dyDescent="0.45">
      <c r="A33" s="11" t="s">
        <v>40</v>
      </c>
      <c r="B33" s="11"/>
      <c r="C33" s="11"/>
      <c r="D33" s="11"/>
      <c r="E33" s="11"/>
      <c r="F33" s="11"/>
      <c r="G33" s="11"/>
      <c r="H33" s="11"/>
      <c r="I33" s="12"/>
      <c r="J33" s="7">
        <f>SUM(J2:J32)</f>
        <v>0</v>
      </c>
    </row>
    <row r="35" spans="1:10" x14ac:dyDescent="0.45">
      <c r="A35" s="9" t="s">
        <v>41</v>
      </c>
      <c r="B35" s="9" t="s">
        <v>42</v>
      </c>
    </row>
    <row r="36" spans="1:10" x14ac:dyDescent="0.45">
      <c r="A36" s="9"/>
      <c r="B36" s="9" t="s">
        <v>43</v>
      </c>
    </row>
    <row r="37" spans="1:10" x14ac:dyDescent="0.45">
      <c r="A37" s="9"/>
      <c r="B37" s="9" t="s">
        <v>44</v>
      </c>
    </row>
    <row r="38" spans="1:10" x14ac:dyDescent="0.45">
      <c r="B38" s="9" t="s">
        <v>63</v>
      </c>
    </row>
  </sheetData>
  <mergeCells count="2">
    <mergeCell ref="A33:I33"/>
    <mergeCell ref="B15:H15"/>
  </mergeCells>
  <phoneticPr fontId="2"/>
  <pageMargins left="0.78787878787878785" right="0.7" top="0.75" bottom="0.2857142857142857" header="0.3" footer="0.3"/>
  <pageSetup paperSize="9" scale="83" orientation="landscape" r:id="rId1"/>
  <headerFooter>
    <oddHeader>&amp;L　仕様書明細【会議室用テーブル・チェア等】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2.テーブル・チェア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2025-06-27T01:42:55Z</dcterms:modified>
</cp:coreProperties>
</file>